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<sst xmlns="http://schemas.openxmlformats.org/spreadsheetml/2006/main" count="61" uniqueCount="46">
  <si>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Aulas Ministradas</t>
  </si>
  <si>
    <t xml:space="preserve">NOME:   </t>
  </si>
  <si>
    <t>CAIO  CESAR  BORLIN  XAVIER</t>
  </si>
  <si>
    <t>R.A.:</t>
  </si>
  <si>
    <t>48235099-4</t>
  </si>
  <si>
    <t>e % de Freq.</t>
  </si>
  <si>
    <t>TURMA:</t>
  </si>
  <si>
    <t>B</t>
  </si>
  <si>
    <t>Nº: 07</t>
  </si>
  <si>
    <t>DATA NASC.</t>
  </si>
  <si>
    <t>17/</t>
  </si>
  <si>
    <t>11/</t>
  </si>
  <si>
    <t>por Bimestre</t>
  </si>
  <si>
    <t>DISCIPLINAS</t>
  </si>
  <si>
    <t>1º BIMESTRE</t>
  </si>
  <si>
    <t>2º BIMESTRE</t>
  </si>
  <si>
    <t>3º BIMESTRE</t>
  </si>
  <si>
    <t>4º BIMESTRE</t>
  </si>
  <si>
    <t>MÉDIAS</t>
  </si>
  <si>
    <t>FALTAS</t>
  </si>
  <si>
    <t xml:space="preserve">1º </t>
  </si>
  <si>
    <t>2º</t>
  </si>
  <si>
    <t>3º</t>
  </si>
  <si>
    <t>4º</t>
  </si>
  <si>
    <t>NOTAS</t>
  </si>
  <si>
    <t>FINAIS</t>
  </si>
  <si>
    <t>TOTAIS</t>
  </si>
  <si>
    <t>bim</t>
  </si>
  <si>
    <t>MATEMÁTICA</t>
  </si>
  <si>
    <t>GEOGRAFIA</t>
  </si>
  <si>
    <t>HISTÓRIA</t>
  </si>
  <si>
    <t>INGLÊS</t>
  </si>
  <si>
    <t>Aproveitamento:</t>
  </si>
  <si>
    <t>%</t>
  </si>
  <si>
    <t>Freqüência:</t>
  </si>
  <si>
    <t>Total:</t>
  </si>
  <si>
    <t>ARTES</t>
  </si>
  <si>
    <t>Escola  Estadual  “ Profª  Dinorah  Silva  dos  Santos ”
Rua  Francisco  das  Chagas  Soares,   nº  65 -  Acaraú    - Cananéia - SP  
CEP:  11.990-000             Fone/Fax:  (13)  3851-1102
SITE: www.escoladinorah.com.br             -           E-MAIL: e045100a@see.sp.gov.br</t>
  </si>
  <si>
    <t>SÉRIE: 1ª</t>
  </si>
  <si>
    <t>FÍSICA</t>
  </si>
  <si>
    <t>QUÍMICA</t>
  </si>
  <si>
    <t>BIOLOGIA</t>
  </si>
  <si>
    <t>EDUC. FÍSICA</t>
  </si>
  <si>
    <t>FILOSOFIA</t>
  </si>
  <si>
    <t>L.P.L.B.</t>
  </si>
  <si>
    <t>BOLETIM  ESCOLAR 2007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</si>
</sst>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#,##0.0"/>
    <numFmt numFmtId="173" formatCode="dd/mmm"/>
    <numFmt numFmtId="174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2"/>
      <name val="Arial"/>
      <family val="0"/>
    </font>
    <font>
      <sz val="8"/>
      <name val="Arial Black"/>
      <family val="2"/>
    </font>
    <font>
      <b/>
      <sz val="8"/>
      <color indexed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0"/>
      <name val="Arial Narrow"/>
      <family val="2"/>
    </font>
    <font>
      <b/>
      <sz val="8"/>
      <color indexed="10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172" fontId="4" fillId="3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3" borderId="13" xfId="0" applyFont="1" applyFill="1" applyBorder="1" applyAlignment="1">
      <alignment horizontal="center"/>
    </xf>
    <xf numFmtId="172" fontId="4" fillId="3" borderId="13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72" fontId="8" fillId="3" borderId="10" xfId="0" applyNumberFormat="1" applyFont="1" applyFill="1" applyBorder="1" applyAlignment="1">
      <alignment horizontal="center"/>
    </xf>
    <xf numFmtId="0" fontId="9" fillId="7" borderId="7" xfId="0" applyFont="1" applyFill="1" applyBorder="1" applyAlignment="1">
      <alignment/>
    </xf>
    <xf numFmtId="172" fontId="10" fillId="7" borderId="8" xfId="0" applyNumberFormat="1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9" fillId="7" borderId="8" xfId="0" applyFont="1" applyFill="1" applyBorder="1" applyAlignment="1">
      <alignment/>
    </xf>
    <xf numFmtId="0" fontId="10" fillId="9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11" fillId="10" borderId="14" xfId="0" applyFont="1" applyFill="1" applyBorder="1" applyAlignment="1">
      <alignment/>
    </xf>
    <xf numFmtId="172" fontId="10" fillId="10" borderId="14" xfId="0" applyNumberFormat="1" applyFont="1" applyFill="1" applyBorder="1" applyAlignment="1">
      <alignment horizontal="center"/>
    </xf>
    <xf numFmtId="0" fontId="10" fillId="10" borderId="15" xfId="0" applyFont="1" applyFill="1" applyBorder="1" applyAlignment="1">
      <alignment horizontal="left"/>
    </xf>
    <xf numFmtId="172" fontId="10" fillId="11" borderId="14" xfId="0" applyNumberFormat="1" applyFont="1" applyFill="1" applyBorder="1" applyAlignment="1">
      <alignment horizontal="center"/>
    </xf>
    <xf numFmtId="0" fontId="10" fillId="11" borderId="15" xfId="0" applyFont="1" applyFill="1" applyBorder="1" applyAlignment="1">
      <alignment horizontal="left"/>
    </xf>
    <xf numFmtId="0" fontId="4" fillId="12" borderId="15" xfId="0" applyFont="1" applyFill="1" applyBorder="1" applyAlignment="1">
      <alignment/>
    </xf>
    <xf numFmtId="0" fontId="4" fillId="12" borderId="13" xfId="0" applyFont="1" applyFill="1" applyBorder="1" applyAlignment="1">
      <alignment/>
    </xf>
    <xf numFmtId="172" fontId="4" fillId="5" borderId="6" xfId="0" applyNumberFormat="1" applyFont="1" applyFill="1" applyBorder="1" applyAlignment="1">
      <alignment/>
    </xf>
    <xf numFmtId="0" fontId="7" fillId="5" borderId="6" xfId="0" applyFont="1" applyFill="1" applyBorder="1" applyAlignment="1">
      <alignment/>
    </xf>
    <xf numFmtId="172" fontId="6" fillId="7" borderId="4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12" fillId="13" borderId="16" xfId="0" applyFont="1" applyFill="1" applyBorder="1" applyAlignment="1">
      <alignment horizontal="center"/>
    </xf>
    <xf numFmtId="0" fontId="12" fillId="14" borderId="16" xfId="0" applyFont="1" applyFill="1" applyBorder="1" applyAlignment="1">
      <alignment horizontal="center"/>
    </xf>
    <xf numFmtId="172" fontId="12" fillId="13" borderId="16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/>
    </xf>
    <xf numFmtId="0" fontId="4" fillId="5" borderId="17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 wrapText="1"/>
    </xf>
    <xf numFmtId="172" fontId="3" fillId="0" borderId="2" xfId="0" applyNumberFormat="1" applyFont="1" applyBorder="1" applyAlignment="1">
      <alignment horizontal="center" wrapText="1"/>
    </xf>
    <xf numFmtId="172" fontId="5" fillId="0" borderId="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1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657225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286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0</xdr:row>
      <xdr:rowOff>66675</xdr:rowOff>
    </xdr:from>
    <xdr:to>
      <xdr:col>14</xdr:col>
      <xdr:colOff>200025</xdr:colOff>
      <xdr:row>4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66675"/>
          <a:ext cx="504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2.7109375" style="1" customWidth="1"/>
    <col min="2" max="2" width="6.421875" style="2" customWidth="1"/>
    <col min="3" max="3" width="7.28125" style="1" customWidth="1"/>
    <col min="4" max="4" width="6.7109375" style="2" customWidth="1"/>
    <col min="5" max="5" width="7.7109375" style="1" customWidth="1"/>
    <col min="6" max="6" width="6.7109375" style="1" customWidth="1"/>
    <col min="7" max="7" width="7.8515625" style="1" customWidth="1"/>
    <col min="8" max="8" width="7.57421875" style="1" customWidth="1"/>
    <col min="9" max="9" width="7.8515625" style="1" customWidth="1"/>
    <col min="10" max="10" width="7.421875" style="1" customWidth="1"/>
    <col min="11" max="11" width="8.00390625" style="1" customWidth="1"/>
    <col min="12" max="15" width="3.7109375" style="1" customWidth="1"/>
    <col min="16" max="16384" width="9.00390625" style="1" customWidth="1"/>
  </cols>
  <sheetData>
    <row r="1" spans="1:15" ht="12.7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0.5" customHeight="1">
      <c r="A6" s="3"/>
      <c r="B6" s="67" t="s">
        <v>45</v>
      </c>
      <c r="C6" s="67"/>
      <c r="D6" s="67"/>
      <c r="E6" s="67"/>
      <c r="F6" s="67"/>
      <c r="G6" s="67"/>
      <c r="H6" s="67"/>
      <c r="I6" s="67"/>
      <c r="J6" s="4"/>
      <c r="K6" s="4"/>
      <c r="L6" s="5" t="s">
        <v>0</v>
      </c>
      <c r="M6" s="6"/>
      <c r="N6" s="6"/>
      <c r="O6" s="7"/>
    </row>
    <row r="7" spans="1:15" s="10" customFormat="1" ht="10.5" customHeight="1">
      <c r="A7" s="8" t="s">
        <v>1</v>
      </c>
      <c r="B7" s="68" t="s">
        <v>2</v>
      </c>
      <c r="C7" s="68"/>
      <c r="D7" s="68"/>
      <c r="E7" s="68"/>
      <c r="F7" s="68"/>
      <c r="G7" s="68"/>
      <c r="H7" s="68"/>
      <c r="I7" s="9" t="s">
        <v>3</v>
      </c>
      <c r="J7" s="69" t="s">
        <v>4</v>
      </c>
      <c r="K7" s="69"/>
      <c r="L7" s="70" t="s">
        <v>5</v>
      </c>
      <c r="M7" s="70"/>
      <c r="N7" s="70"/>
      <c r="O7" s="70"/>
    </row>
    <row r="8" spans="1:15" s="10" customFormat="1" ht="10.5" customHeight="1">
      <c r="A8" s="11" t="s">
        <v>38</v>
      </c>
      <c r="B8" s="12"/>
      <c r="C8" s="13" t="s">
        <v>6</v>
      </c>
      <c r="D8" s="14" t="s">
        <v>7</v>
      </c>
      <c r="E8" s="13" t="s">
        <v>8</v>
      </c>
      <c r="F8" s="15"/>
      <c r="G8" s="13" t="s">
        <v>9</v>
      </c>
      <c r="H8" s="13"/>
      <c r="I8" s="16" t="s">
        <v>10</v>
      </c>
      <c r="J8" s="17" t="s">
        <v>11</v>
      </c>
      <c r="K8" s="17">
        <v>1992</v>
      </c>
      <c r="L8" s="65" t="s">
        <v>12</v>
      </c>
      <c r="M8" s="65"/>
      <c r="N8" s="65"/>
      <c r="O8" s="65"/>
    </row>
    <row r="9" spans="1:15" ht="10.5" customHeight="1">
      <c r="A9" s="33" t="s">
        <v>13</v>
      </c>
      <c r="B9" s="34" t="s">
        <v>14</v>
      </c>
      <c r="C9" s="34"/>
      <c r="D9" s="34" t="s">
        <v>15</v>
      </c>
      <c r="E9" s="34"/>
      <c r="F9" s="33" t="s">
        <v>16</v>
      </c>
      <c r="G9" s="33"/>
      <c r="H9" s="33" t="s">
        <v>17</v>
      </c>
      <c r="I9" s="33"/>
      <c r="J9" s="18" t="s">
        <v>18</v>
      </c>
      <c r="K9" s="19" t="s">
        <v>19</v>
      </c>
      <c r="L9" s="20" t="s">
        <v>20</v>
      </c>
      <c r="M9" s="20" t="s">
        <v>21</v>
      </c>
      <c r="N9" s="20" t="s">
        <v>22</v>
      </c>
      <c r="O9" s="21" t="s">
        <v>23</v>
      </c>
    </row>
    <row r="10" spans="1:15" ht="10.5" customHeight="1">
      <c r="A10" s="33"/>
      <c r="B10" s="22" t="s">
        <v>24</v>
      </c>
      <c r="C10" s="23" t="s">
        <v>19</v>
      </c>
      <c r="D10" s="22" t="s">
        <v>24</v>
      </c>
      <c r="E10" s="23" t="s">
        <v>19</v>
      </c>
      <c r="F10" s="24" t="s">
        <v>24</v>
      </c>
      <c r="G10" s="23" t="s">
        <v>19</v>
      </c>
      <c r="H10" s="24" t="s">
        <v>24</v>
      </c>
      <c r="I10" s="25" t="s">
        <v>19</v>
      </c>
      <c r="J10" s="26" t="s">
        <v>25</v>
      </c>
      <c r="K10" s="23" t="s">
        <v>26</v>
      </c>
      <c r="L10" s="27" t="s">
        <v>27</v>
      </c>
      <c r="M10" s="27" t="s">
        <v>27</v>
      </c>
      <c r="N10" s="27" t="s">
        <v>27</v>
      </c>
      <c r="O10" s="28" t="s">
        <v>27</v>
      </c>
    </row>
    <row r="11" spans="1:15" s="30" customFormat="1" ht="9" customHeight="1">
      <c r="A11" s="35" t="s">
        <v>44</v>
      </c>
      <c r="B11" s="36">
        <v>5</v>
      </c>
      <c r="C11" s="37">
        <v>0</v>
      </c>
      <c r="D11" s="36">
        <v>6</v>
      </c>
      <c r="E11" s="37">
        <v>2</v>
      </c>
      <c r="F11" s="36"/>
      <c r="G11" s="37"/>
      <c r="H11" s="36"/>
      <c r="I11" s="37"/>
      <c r="J11" s="38">
        <f aca="true" t="shared" si="0" ref="J11:J21">(B11+D11+F11+H11)/4</f>
        <v>2.75</v>
      </c>
      <c r="K11" s="37">
        <f>SUM(C11+E11+G11+I11)</f>
        <v>2</v>
      </c>
      <c r="L11" s="29">
        <v>48</v>
      </c>
      <c r="M11" s="29">
        <v>54</v>
      </c>
      <c r="N11" s="29"/>
      <c r="O11" s="29"/>
    </row>
    <row r="12" spans="1:15" s="30" customFormat="1" ht="9" customHeight="1">
      <c r="A12" s="35" t="s">
        <v>28</v>
      </c>
      <c r="B12" s="59">
        <v>3</v>
      </c>
      <c r="C12" s="37">
        <v>3</v>
      </c>
      <c r="D12" s="36">
        <v>5</v>
      </c>
      <c r="E12" s="37">
        <v>1</v>
      </c>
      <c r="F12" s="36"/>
      <c r="G12" s="37"/>
      <c r="H12" s="36"/>
      <c r="I12" s="37"/>
      <c r="J12" s="38">
        <f t="shared" si="0"/>
        <v>2</v>
      </c>
      <c r="K12" s="37">
        <f aca="true" t="shared" si="1" ref="K12:K21">SUM(C12+E12+G12+I12)</f>
        <v>4</v>
      </c>
      <c r="L12" s="29">
        <v>46</v>
      </c>
      <c r="M12" s="29">
        <v>54</v>
      </c>
      <c r="N12" s="29"/>
      <c r="O12" s="29"/>
    </row>
    <row r="13" spans="1:15" s="30" customFormat="1" ht="9" customHeight="1">
      <c r="A13" s="35" t="s">
        <v>29</v>
      </c>
      <c r="B13" s="36">
        <v>7</v>
      </c>
      <c r="C13" s="37">
        <v>0</v>
      </c>
      <c r="D13" s="36">
        <v>6</v>
      </c>
      <c r="E13" s="37">
        <v>2</v>
      </c>
      <c r="F13" s="36"/>
      <c r="G13" s="37"/>
      <c r="H13" s="36"/>
      <c r="I13" s="37"/>
      <c r="J13" s="38">
        <f t="shared" si="0"/>
        <v>3.25</v>
      </c>
      <c r="K13" s="37">
        <f t="shared" si="1"/>
        <v>2</v>
      </c>
      <c r="L13" s="29">
        <v>27</v>
      </c>
      <c r="M13" s="29">
        <v>29</v>
      </c>
      <c r="N13" s="29"/>
      <c r="O13" s="29"/>
    </row>
    <row r="14" spans="1:15" s="30" customFormat="1" ht="9" customHeight="1">
      <c r="A14" s="35" t="s">
        <v>30</v>
      </c>
      <c r="B14" s="36">
        <v>7</v>
      </c>
      <c r="C14" s="37">
        <v>0</v>
      </c>
      <c r="D14" s="36">
        <v>7</v>
      </c>
      <c r="E14" s="37">
        <v>2</v>
      </c>
      <c r="F14" s="36"/>
      <c r="G14" s="37"/>
      <c r="H14" s="36"/>
      <c r="I14" s="37"/>
      <c r="J14" s="38">
        <f t="shared" si="0"/>
        <v>3.5</v>
      </c>
      <c r="K14" s="37">
        <f t="shared" si="1"/>
        <v>2</v>
      </c>
      <c r="L14" s="29">
        <v>29</v>
      </c>
      <c r="M14" s="29">
        <v>33</v>
      </c>
      <c r="N14" s="29"/>
      <c r="O14" s="29"/>
    </row>
    <row r="15" spans="1:15" s="30" customFormat="1" ht="9" customHeight="1">
      <c r="A15" s="35" t="s">
        <v>39</v>
      </c>
      <c r="B15" s="36">
        <v>6</v>
      </c>
      <c r="C15" s="37">
        <v>0</v>
      </c>
      <c r="D15" s="36">
        <v>6</v>
      </c>
      <c r="E15" s="37">
        <v>0</v>
      </c>
      <c r="F15" s="36"/>
      <c r="G15" s="37"/>
      <c r="H15" s="36"/>
      <c r="I15" s="37"/>
      <c r="J15" s="38">
        <f t="shared" si="0"/>
        <v>3</v>
      </c>
      <c r="K15" s="37">
        <f t="shared" si="1"/>
        <v>0</v>
      </c>
      <c r="L15" s="29">
        <v>20</v>
      </c>
      <c r="M15" s="29">
        <v>19</v>
      </c>
      <c r="N15" s="29"/>
      <c r="O15" s="29"/>
    </row>
    <row r="16" spans="1:15" s="30" customFormat="1" ht="9" customHeight="1">
      <c r="A16" s="35" t="s">
        <v>40</v>
      </c>
      <c r="B16" s="36">
        <v>7</v>
      </c>
      <c r="C16" s="37">
        <v>0</v>
      </c>
      <c r="D16" s="36">
        <v>7</v>
      </c>
      <c r="E16" s="37">
        <v>0</v>
      </c>
      <c r="F16" s="36"/>
      <c r="G16" s="37"/>
      <c r="H16" s="36"/>
      <c r="I16" s="37"/>
      <c r="J16" s="38">
        <f t="shared" si="0"/>
        <v>3.5</v>
      </c>
      <c r="K16" s="37">
        <f t="shared" si="1"/>
        <v>0</v>
      </c>
      <c r="L16" s="29">
        <v>20</v>
      </c>
      <c r="M16" s="29">
        <v>18</v>
      </c>
      <c r="N16" s="29"/>
      <c r="O16" s="29"/>
    </row>
    <row r="17" spans="1:15" s="30" customFormat="1" ht="9" customHeight="1">
      <c r="A17" s="35" t="s">
        <v>41</v>
      </c>
      <c r="B17" s="36">
        <v>7</v>
      </c>
      <c r="C17" s="37">
        <v>0</v>
      </c>
      <c r="D17" s="36">
        <v>5</v>
      </c>
      <c r="E17" s="37">
        <v>1</v>
      </c>
      <c r="F17" s="36"/>
      <c r="G17" s="37"/>
      <c r="H17" s="36"/>
      <c r="I17" s="37"/>
      <c r="J17" s="38">
        <f t="shared" si="0"/>
        <v>3</v>
      </c>
      <c r="K17" s="37">
        <f t="shared" si="1"/>
        <v>1</v>
      </c>
      <c r="L17" s="29">
        <v>19</v>
      </c>
      <c r="M17" s="29">
        <v>19</v>
      </c>
      <c r="N17" s="29"/>
      <c r="O17" s="29"/>
    </row>
    <row r="18" spans="1:15" s="30" customFormat="1" ht="9" customHeight="1">
      <c r="A18" s="35" t="s">
        <v>36</v>
      </c>
      <c r="B18" s="36">
        <v>8</v>
      </c>
      <c r="C18" s="37">
        <v>0</v>
      </c>
      <c r="D18" s="36">
        <v>7</v>
      </c>
      <c r="E18" s="37">
        <v>0</v>
      </c>
      <c r="F18" s="36"/>
      <c r="G18" s="37"/>
      <c r="H18" s="36"/>
      <c r="I18" s="37"/>
      <c r="J18" s="38">
        <f t="shared" si="0"/>
        <v>3.75</v>
      </c>
      <c r="K18" s="37">
        <f t="shared" si="1"/>
        <v>0</v>
      </c>
      <c r="L18" s="29">
        <v>19</v>
      </c>
      <c r="M18" s="29">
        <v>22</v>
      </c>
      <c r="N18" s="29"/>
      <c r="O18" s="29"/>
    </row>
    <row r="19" spans="1:15" s="30" customFormat="1" ht="9" customHeight="1">
      <c r="A19" s="35" t="s">
        <v>42</v>
      </c>
      <c r="B19" s="36">
        <v>7</v>
      </c>
      <c r="C19" s="37">
        <v>0</v>
      </c>
      <c r="D19" s="36">
        <v>7</v>
      </c>
      <c r="E19" s="37">
        <v>1</v>
      </c>
      <c r="F19" s="36"/>
      <c r="G19" s="37"/>
      <c r="H19" s="36"/>
      <c r="I19" s="37"/>
      <c r="J19" s="38">
        <f t="shared" si="0"/>
        <v>3.5</v>
      </c>
      <c r="K19" s="37">
        <f t="shared" si="1"/>
        <v>1</v>
      </c>
      <c r="L19" s="29">
        <v>19</v>
      </c>
      <c r="M19" s="29">
        <v>20</v>
      </c>
      <c r="N19" s="29"/>
      <c r="O19" s="29"/>
    </row>
    <row r="20" spans="1:15" s="30" customFormat="1" ht="9" customHeight="1">
      <c r="A20" s="35" t="s">
        <v>31</v>
      </c>
      <c r="B20" s="59">
        <v>4</v>
      </c>
      <c r="C20" s="37">
        <v>0</v>
      </c>
      <c r="D20" s="36">
        <v>8</v>
      </c>
      <c r="E20" s="37">
        <v>1</v>
      </c>
      <c r="F20" s="36"/>
      <c r="G20" s="37"/>
      <c r="H20" s="36"/>
      <c r="I20" s="37"/>
      <c r="J20" s="38">
        <f t="shared" si="0"/>
        <v>3</v>
      </c>
      <c r="K20" s="37">
        <f t="shared" si="1"/>
        <v>1</v>
      </c>
      <c r="L20" s="29">
        <v>20</v>
      </c>
      <c r="M20" s="29">
        <v>17</v>
      </c>
      <c r="N20" s="29"/>
      <c r="O20" s="29"/>
    </row>
    <row r="21" spans="1:15" s="30" customFormat="1" ht="9" customHeight="1">
      <c r="A21" s="35" t="s">
        <v>43</v>
      </c>
      <c r="B21" s="36">
        <v>7</v>
      </c>
      <c r="C21" s="37"/>
      <c r="D21" s="36">
        <v>7</v>
      </c>
      <c r="E21" s="37">
        <v>0</v>
      </c>
      <c r="F21" s="36"/>
      <c r="G21" s="37"/>
      <c r="H21" s="36"/>
      <c r="I21" s="37"/>
      <c r="J21" s="38">
        <f t="shared" si="0"/>
        <v>3.5</v>
      </c>
      <c r="K21" s="37">
        <f t="shared" si="1"/>
        <v>0</v>
      </c>
      <c r="L21" s="29">
        <v>16</v>
      </c>
      <c r="M21" s="29">
        <v>20</v>
      </c>
      <c r="N21" s="29"/>
      <c r="O21" s="29"/>
    </row>
    <row r="22" spans="1:23" s="31" customFormat="1" ht="10.5" customHeight="1">
      <c r="A22" s="39"/>
      <c r="B22" s="40"/>
      <c r="C22" s="41">
        <f>SUM(C11:C21)</f>
        <v>3</v>
      </c>
      <c r="D22" s="40"/>
      <c r="E22" s="41">
        <f>SUM(E11:E21)</f>
        <v>10</v>
      </c>
      <c r="F22" s="42"/>
      <c r="G22" s="41">
        <f>SUM(G11:G21)</f>
        <v>0</v>
      </c>
      <c r="H22" s="42"/>
      <c r="I22" s="41">
        <f>SUM(I11:I21)</f>
        <v>0</v>
      </c>
      <c r="J22" s="43"/>
      <c r="K22" s="44">
        <f>SUM(K11:K21)</f>
        <v>13</v>
      </c>
      <c r="L22" s="45">
        <f>SUM(L11:L21)</f>
        <v>283</v>
      </c>
      <c r="M22" s="45">
        <f>SUM(M11:M21)</f>
        <v>305</v>
      </c>
      <c r="N22" s="45">
        <f>SUM(N11:N21)</f>
        <v>0</v>
      </c>
      <c r="O22" s="45">
        <f>SUM(O11:O21)</f>
        <v>0</v>
      </c>
      <c r="P22" s="15"/>
      <c r="Q22" s="15"/>
      <c r="R22" s="15"/>
      <c r="S22" s="15"/>
      <c r="T22" s="15"/>
      <c r="U22" s="15"/>
      <c r="V22" s="15"/>
      <c r="W22" s="15"/>
    </row>
    <row r="23" spans="1:18" s="15" customFormat="1" ht="10.5" customHeight="1">
      <c r="A23" s="46" t="s">
        <v>32</v>
      </c>
      <c r="B23" s="47">
        <f>SUM(B11:B21)/110*100</f>
        <v>61.81818181818181</v>
      </c>
      <c r="C23" s="48" t="s">
        <v>33</v>
      </c>
      <c r="D23" s="49">
        <f>SUM(D11:D21)/110*100</f>
        <v>64.54545454545455</v>
      </c>
      <c r="E23" s="50" t="s">
        <v>33</v>
      </c>
      <c r="F23" s="47">
        <f>SUM(F11:F21)/110*100</f>
        <v>0</v>
      </c>
      <c r="G23" s="48" t="s">
        <v>33</v>
      </c>
      <c r="H23" s="49">
        <f>SUM(H11:H21)/110*100</f>
        <v>0</v>
      </c>
      <c r="I23" s="50" t="s">
        <v>33</v>
      </c>
      <c r="J23" s="47">
        <f>SUM(J11:J21)/110*100</f>
        <v>31.590909090909093</v>
      </c>
      <c r="K23" s="48" t="s">
        <v>33</v>
      </c>
      <c r="L23" s="51">
        <f>100-(C22*100)/L22</f>
        <v>98.93992932862191</v>
      </c>
      <c r="M23" s="52">
        <f>100-(E22*100)/M22</f>
        <v>96.72131147540983</v>
      </c>
      <c r="N23" s="52" t="e">
        <f>100-(G22*100)/N22</f>
        <v>#DIV/0!</v>
      </c>
      <c r="O23" s="52" t="e">
        <f>100-(I22*100)/O22</f>
        <v>#DIV/0!</v>
      </c>
      <c r="P23" s="32"/>
      <c r="Q23" s="32"/>
      <c r="R23" s="32"/>
    </row>
    <row r="24" spans="1:15" s="32" customFormat="1" ht="10.5" customHeight="1">
      <c r="A24" s="60">
        <f>IF(IF(AND(D23&gt;0,D23&lt;=20),1,0),"*","")</f>
      </c>
      <c r="B24" s="61">
        <f>IF(IF(AND(D23&gt;20.1,D23&lt;47.1),1,0),"**","")</f>
      </c>
      <c r="C24" s="60" t="str">
        <f>IF(IF(AND(D23&gt;=47.1,D23&lt;=69.9),1,0),"***","")</f>
        <v>***</v>
      </c>
      <c r="D24" s="62">
        <f>IF(IF(AND(D23&gt;69.9,D23&lt;=90),1,0),"****","")</f>
      </c>
      <c r="E24" s="61">
        <f>IF(IF(AND(D23&gt;=90.1),1,0),"*****","")</f>
      </c>
      <c r="F24" s="63" t="s">
        <v>34</v>
      </c>
      <c r="G24" s="64"/>
      <c r="H24" s="53">
        <f>100-(K22*100)/N24</f>
        <v>97.78911564625851</v>
      </c>
      <c r="I24" s="54" t="s">
        <v>33</v>
      </c>
      <c r="J24" s="55"/>
      <c r="K24" s="56"/>
      <c r="L24" s="57" t="s">
        <v>35</v>
      </c>
      <c r="M24" s="57"/>
      <c r="N24" s="57">
        <f>(L22+M22+N22+O22)</f>
        <v>588</v>
      </c>
      <c r="O24" s="58"/>
    </row>
  </sheetData>
  <mergeCells count="6">
    <mergeCell ref="L8:O8"/>
    <mergeCell ref="A1:O5"/>
    <mergeCell ref="B6:I6"/>
    <mergeCell ref="B7:H7"/>
    <mergeCell ref="J7:K7"/>
    <mergeCell ref="L7:O7"/>
  </mergeCells>
  <printOptions/>
  <pageMargins left="0.1968503937007874" right="0" top="0.3937007874015748" bottom="0.984251968503937" header="0.5118110236220472" footer="0.5118110236220472"/>
  <pageSetup fitToHeight="0"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cp:lastPrinted>2006-05-19T00:54:45Z</cp:lastPrinted>
  <dcterms:created xsi:type="dcterms:W3CDTF">2004-07-26T23:05:27Z</dcterms:created>
  <dcterms:modified xsi:type="dcterms:W3CDTF">2007-09-22T01:41:10Z</dcterms:modified>
  <cp:category/>
  <cp:version/>
  <cp:contentType/>
  <cp:contentStatus/>
  <cp:revision>1</cp:revision>
</cp:coreProperties>
</file>