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85" windowWidth="11970" windowHeight="3645" activeTab="1"/>
  </bookViews>
  <sheets>
    <sheet name="FAs" sheetId="1" r:id="rId1"/>
    <sheet name="Auction List" sheetId="2" r:id="rId2"/>
    <sheet name="Costs" sheetId="3" r:id="rId3"/>
    <sheet name="Bids" sheetId="4" r:id="rId4"/>
  </sheets>
  <definedNames>
    <definedName name="_xlnm._FilterDatabase" localSheetId="0" hidden="1">'FAs'!$A$1:$BV$51</definedName>
    <definedName name="_xlnm.Print_Area" localSheetId="1">'Auction List'!$A$1:$N$45</definedName>
    <definedName name="_xlnm.Print_Area" localSheetId="2">'Costs'!$B$1:$S$17</definedName>
  </definedNames>
  <calcPr fullCalcOnLoad="1"/>
</workbook>
</file>

<file path=xl/comments4.xml><?xml version="1.0" encoding="utf-8"?>
<comments xmlns="http://schemas.openxmlformats.org/spreadsheetml/2006/main">
  <authors>
    <author>Tony Critchley</author>
  </authors>
  <commentList>
    <comment ref="J14" authorId="0">
      <text>
        <r>
          <rPr>
            <sz val="10"/>
            <rFont val="Tahoma"/>
            <family val="0"/>
          </rPr>
          <t xml:space="preserve">Only bid if none of above bids successful
</t>
        </r>
      </text>
    </comment>
    <comment ref="J18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only bid if none of above bids succesful</t>
        </r>
      </text>
    </comment>
    <comment ref="J24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if no bids good so far, bid to Max.
If 1+ bid successful, bid to 75% of max left
</t>
        </r>
      </text>
    </comment>
    <comment ref="L30" authorId="0">
      <text>
        <r>
          <rPr>
            <b/>
            <sz val="10"/>
            <rFont val="Tahoma"/>
            <family val="0"/>
          </rPr>
          <t>If no bids for D-mensuccessful so far, then bid</t>
        </r>
      </text>
    </comment>
    <comment ref="M1" authorId="0">
      <text>
        <r>
          <rPr>
            <sz val="10"/>
            <rFont val="Tahoma"/>
            <family val="0"/>
          </rPr>
          <t xml:space="preserve">
SIGN MAX OF 3 D-MEN
</t>
        </r>
      </text>
    </comment>
    <comment ref="R21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bid to 60K if N's lose both Lapointe and Daze
</t>
        </r>
      </text>
    </comment>
    <comment ref="Q29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Don't bid if Buchberger signed
</t>
        </r>
      </text>
    </comment>
    <comment ref="K32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Do not bid if any of these players signed</t>
        </r>
      </text>
    </comment>
    <comment ref="K31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Do not bid if any of these players signed</t>
        </r>
      </text>
    </comment>
    <comment ref="K13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Do not bid if any of these players signed</t>
        </r>
      </text>
    </comment>
    <comment ref="K10" authorId="0">
      <text>
        <r>
          <rPr>
            <b/>
            <sz val="10"/>
            <rFont val="Tahoma"/>
            <family val="0"/>
          </rPr>
          <t>Tony Critchley:</t>
        </r>
        <r>
          <rPr>
            <sz val="10"/>
            <rFont val="Tahoma"/>
            <family val="0"/>
          </rPr>
          <t xml:space="preserve">
Do not bid if any of these players signed</t>
        </r>
      </text>
    </comment>
    <comment ref="S26" authorId="0">
      <text>
        <r>
          <rPr>
            <b/>
            <sz val="10"/>
            <rFont val="Tahoma"/>
            <family val="0"/>
          </rPr>
          <t xml:space="preserve">Bid for him regardless of other bids
</t>
        </r>
        <r>
          <rPr>
            <sz val="10"/>
            <rFont val="Tahoma"/>
            <family val="0"/>
          </rPr>
          <t xml:space="preserve">
</t>
        </r>
      </text>
    </comment>
    <comment ref="S21" authorId="0">
      <text>
        <r>
          <rPr>
            <b/>
            <sz val="10"/>
            <rFont val="Tahoma"/>
            <family val="0"/>
          </rPr>
          <t xml:space="preserve">Don't bid if we have got Daze or Shanahan
</t>
        </r>
      </text>
    </comment>
  </commentList>
</comments>
</file>

<file path=xl/sharedStrings.xml><?xml version="1.0" encoding="utf-8"?>
<sst xmlns="http://schemas.openxmlformats.org/spreadsheetml/2006/main" count="1607" uniqueCount="404">
  <si>
    <t>GP</t>
  </si>
  <si>
    <t>DOB</t>
  </si>
  <si>
    <t>NAME</t>
  </si>
  <si>
    <t>PLAYER</t>
  </si>
  <si>
    <t>TEAM</t>
  </si>
  <si>
    <t>Contract</t>
  </si>
  <si>
    <t>ehl</t>
  </si>
  <si>
    <t>POS</t>
  </si>
  <si>
    <t>N</t>
  </si>
  <si>
    <t>P</t>
  </si>
  <si>
    <t>S</t>
  </si>
  <si>
    <t>D</t>
  </si>
  <si>
    <t>SH</t>
  </si>
  <si>
    <t>PC</t>
  </si>
  <si>
    <t>IF</t>
  </si>
  <si>
    <t>PN</t>
  </si>
  <si>
    <t>IN</t>
  </si>
  <si>
    <t>RT</t>
  </si>
  <si>
    <t>HI</t>
  </si>
  <si>
    <t>HP</t>
  </si>
  <si>
    <t>VP</t>
  </si>
  <si>
    <t>PK</t>
  </si>
  <si>
    <t xml:space="preserve">S </t>
  </si>
  <si>
    <t>PP</t>
  </si>
  <si>
    <t>Line</t>
  </si>
  <si>
    <t>Re-Sign?</t>
  </si>
  <si>
    <t>BLADES</t>
  </si>
  <si>
    <t>BLUES</t>
  </si>
  <si>
    <t>FLAMES</t>
  </si>
  <si>
    <t>HUSKIES</t>
  </si>
  <si>
    <t>ICENI</t>
  </si>
  <si>
    <t>MAPLE LEAFS</t>
  </si>
  <si>
    <t>METEORS</t>
  </si>
  <si>
    <t>SEALS</t>
  </si>
  <si>
    <t>NIGHT'KS</t>
  </si>
  <si>
    <t>B' CUDAS</t>
  </si>
  <si>
    <t>Previous club</t>
  </si>
  <si>
    <t>Club</t>
  </si>
  <si>
    <t>RTM?</t>
  </si>
  <si>
    <t>Notes</t>
  </si>
  <si>
    <t>Top Bid (1,000's)</t>
  </si>
  <si>
    <t>2nd bid (1,000's)</t>
  </si>
  <si>
    <t>Thunder</t>
  </si>
  <si>
    <t>New Club</t>
  </si>
  <si>
    <t>Zambonis</t>
  </si>
  <si>
    <t>B/fwd</t>
  </si>
  <si>
    <t>Fines</t>
  </si>
  <si>
    <t>Plus</t>
  </si>
  <si>
    <t xml:space="preserve">Total for </t>
  </si>
  <si>
    <t>Team</t>
  </si>
  <si>
    <t>Sign</t>
  </si>
  <si>
    <t>Cost</t>
  </si>
  <si>
    <t>TOTAL</t>
  </si>
  <si>
    <t>BARRACUDAS</t>
  </si>
  <si>
    <t>BOMBERS</t>
  </si>
  <si>
    <t>WARRIORS</t>
  </si>
  <si>
    <t>NIGHTHAWKS</t>
  </si>
  <si>
    <t>no in squad</t>
  </si>
  <si>
    <t>were</t>
  </si>
  <si>
    <t>2001/2</t>
  </si>
  <si>
    <t>2002 Auction</t>
  </si>
  <si>
    <t>ACES</t>
  </si>
  <si>
    <t xml:space="preserve">BOMBERS </t>
  </si>
  <si>
    <t xml:space="preserve">WARRIORS </t>
  </si>
  <si>
    <t>NOMADS</t>
  </si>
  <si>
    <t>CHI</t>
  </si>
  <si>
    <t>.D</t>
  </si>
  <si>
    <t>WAS</t>
  </si>
  <si>
    <t>OTT</t>
  </si>
  <si>
    <t>.LD</t>
  </si>
  <si>
    <t>Scott</t>
  </si>
  <si>
    <t>DAL</t>
  </si>
  <si>
    <t>W</t>
  </si>
  <si>
    <t>MON</t>
  </si>
  <si>
    <t>Bcd2</t>
  </si>
  <si>
    <t>..G</t>
  </si>
  <si>
    <t>NYR</t>
  </si>
  <si>
    <t>RW</t>
  </si>
  <si>
    <t>Jason</t>
  </si>
  <si>
    <t>LA</t>
  </si>
  <si>
    <t>bla</t>
  </si>
  <si>
    <t>C/RW</t>
  </si>
  <si>
    <t>BOS</t>
  </si>
  <si>
    <t>blue</t>
  </si>
  <si>
    <t>.RD</t>
  </si>
  <si>
    <t>TB</t>
  </si>
  <si>
    <t>Mike</t>
  </si>
  <si>
    <t>CAL</t>
  </si>
  <si>
    <t>ANA</t>
  </si>
  <si>
    <t>bom</t>
  </si>
  <si>
    <t>DET</t>
  </si>
  <si>
    <t>fla</t>
  </si>
  <si>
    <t>LW</t>
  </si>
  <si>
    <t>C/LW</t>
  </si>
  <si>
    <t>NAS</t>
  </si>
  <si>
    <t>NJ</t>
  </si>
  <si>
    <t>hus</t>
  </si>
  <si>
    <t>TOR</t>
  </si>
  <si>
    <t>STL</t>
  </si>
  <si>
    <t>C</t>
  </si>
  <si>
    <t>VAN</t>
  </si>
  <si>
    <t>ice</t>
  </si>
  <si>
    <t>Craig</t>
  </si>
  <si>
    <t>F</t>
  </si>
  <si>
    <t>PHX</t>
  </si>
  <si>
    <t>met</t>
  </si>
  <si>
    <t>mlf</t>
  </si>
  <si>
    <t>Todd</t>
  </si>
  <si>
    <t>EDM</t>
  </si>
  <si>
    <t>nig</t>
  </si>
  <si>
    <t>nom</t>
  </si>
  <si>
    <t>sea</t>
  </si>
  <si>
    <t>MIN</t>
  </si>
  <si>
    <t>War</t>
  </si>
  <si>
    <t>SJ</t>
  </si>
  <si>
    <t>Jonas</t>
  </si>
  <si>
    <t>Hoglund</t>
  </si>
  <si>
    <t>RFA</t>
  </si>
  <si>
    <t>Robert</t>
  </si>
  <si>
    <t>Svehla</t>
  </si>
  <si>
    <t>FLA</t>
  </si>
  <si>
    <t>Leclerc</t>
  </si>
  <si>
    <t>Claude</t>
  </si>
  <si>
    <t>Lemieux</t>
  </si>
  <si>
    <t>Eric</t>
  </si>
  <si>
    <t>Daze</t>
  </si>
  <si>
    <t>Lachance</t>
  </si>
  <si>
    <t>Karl</t>
  </si>
  <si>
    <t>Dykhuis</t>
  </si>
  <si>
    <t>Brendan</t>
  </si>
  <si>
    <t>Shanahan</t>
  </si>
  <si>
    <t>Cory</t>
  </si>
  <si>
    <t>Stillman</t>
  </si>
  <si>
    <t>Dave</t>
  </si>
  <si>
    <t>Karpa</t>
  </si>
  <si>
    <t>Doug</t>
  </si>
  <si>
    <t>Gilmour</t>
  </si>
  <si>
    <t>Marcus</t>
  </si>
  <si>
    <t>Ragnarsson</t>
  </si>
  <si>
    <t>Martin</t>
  </si>
  <si>
    <t>Lapointe</t>
  </si>
  <si>
    <t>Simpson</t>
  </si>
  <si>
    <t>Cale</t>
  </si>
  <si>
    <t>Hulse</t>
  </si>
  <si>
    <t>Ryan</t>
  </si>
  <si>
    <t>Smyth</t>
  </si>
  <si>
    <t>Rob</t>
  </si>
  <si>
    <t>Niedermayer</t>
  </si>
  <si>
    <t>Rathje</t>
  </si>
  <si>
    <t>Straka</t>
  </si>
  <si>
    <t>PIT</t>
  </si>
  <si>
    <t>Ian</t>
  </si>
  <si>
    <t>Laperriere</t>
  </si>
  <si>
    <t>Rem</t>
  </si>
  <si>
    <t>Murray</t>
  </si>
  <si>
    <t>Stephane</t>
  </si>
  <si>
    <t>Quintal</t>
  </si>
  <si>
    <t>Kelly</t>
  </si>
  <si>
    <t>Buchberger</t>
  </si>
  <si>
    <t>Tie</t>
  </si>
  <si>
    <t>Domi</t>
  </si>
  <si>
    <t>Luke</t>
  </si>
  <si>
    <t>Richardson</t>
  </si>
  <si>
    <t>PHI</t>
  </si>
  <si>
    <t>Benoit</t>
  </si>
  <si>
    <t>Brunet</t>
  </si>
  <si>
    <t>Dmitri</t>
  </si>
  <si>
    <t>Khristich</t>
  </si>
  <si>
    <t>Woolley</t>
  </si>
  <si>
    <t>BUF</t>
  </si>
  <si>
    <t>Knuble</t>
  </si>
  <si>
    <t>Brian</t>
  </si>
  <si>
    <t>Holzinger</t>
  </si>
  <si>
    <t>John</t>
  </si>
  <si>
    <t>MacLean</t>
  </si>
  <si>
    <t>Damian</t>
  </si>
  <si>
    <t>Rhodes</t>
  </si>
  <si>
    <t>ATL</t>
  </si>
  <si>
    <t>Rick</t>
  </si>
  <si>
    <t>Tocchet</t>
  </si>
  <si>
    <t>Bruce</t>
  </si>
  <si>
    <t>Gardiner</t>
  </si>
  <si>
    <t>Darby</t>
  </si>
  <si>
    <t>Petr</t>
  </si>
  <si>
    <t>Svoboda</t>
  </si>
  <si>
    <t>Chouinard, E</t>
  </si>
  <si>
    <t>Nils</t>
  </si>
  <si>
    <t>Ekman</t>
  </si>
  <si>
    <t>Mironov</t>
  </si>
  <si>
    <t>Peter</t>
  </si>
  <si>
    <t>Popovic</t>
  </si>
  <si>
    <t>war</t>
  </si>
  <si>
    <t>Ratchuk</t>
  </si>
  <si>
    <t>Schaefer</t>
  </si>
  <si>
    <t>Cam</t>
  </si>
  <si>
    <t>Stewart</t>
  </si>
  <si>
    <t>Dixon</t>
  </si>
  <si>
    <t>Ward</t>
  </si>
  <si>
    <t>21</t>
  </si>
  <si>
    <t>2/0</t>
  </si>
  <si>
    <t>3/0</t>
  </si>
  <si>
    <t>FC</t>
  </si>
  <si>
    <t>A</t>
  </si>
  <si>
    <t>22</t>
  </si>
  <si>
    <t xml:space="preserve">FC       </t>
  </si>
  <si>
    <t xml:space="preserve">FC * </t>
  </si>
  <si>
    <t>1/2</t>
  </si>
  <si>
    <t>2/2</t>
  </si>
  <si>
    <t>LD</t>
  </si>
  <si>
    <t>17</t>
  </si>
  <si>
    <t>2/3</t>
  </si>
  <si>
    <t xml:space="preserve">       </t>
  </si>
  <si>
    <t>3/3</t>
  </si>
  <si>
    <t>RD</t>
  </si>
  <si>
    <t>18</t>
  </si>
  <si>
    <t>I</t>
  </si>
  <si>
    <t>4/4</t>
  </si>
  <si>
    <t>B</t>
  </si>
  <si>
    <t>16</t>
  </si>
  <si>
    <t>1/0</t>
  </si>
  <si>
    <t>*</t>
  </si>
  <si>
    <t>G</t>
  </si>
  <si>
    <t>...G</t>
  </si>
  <si>
    <t/>
  </si>
  <si>
    <t>15</t>
  </si>
  <si>
    <t>+2</t>
  </si>
  <si>
    <t>3/2</t>
  </si>
  <si>
    <t>3/4</t>
  </si>
  <si>
    <t>+1</t>
  </si>
  <si>
    <t>14</t>
  </si>
  <si>
    <t xml:space="preserve">*      </t>
  </si>
  <si>
    <t>FC S</t>
  </si>
  <si>
    <t xml:space="preserve">FC S </t>
  </si>
  <si>
    <t>FC S I</t>
  </si>
  <si>
    <t>10</t>
  </si>
  <si>
    <t xml:space="preserve">II   </t>
  </si>
  <si>
    <t>II</t>
  </si>
  <si>
    <t>@</t>
  </si>
  <si>
    <t>20</t>
  </si>
  <si>
    <t>11</t>
  </si>
  <si>
    <t>0/0</t>
  </si>
  <si>
    <t>FC A +1</t>
  </si>
  <si>
    <t>FC +1 PP</t>
  </si>
  <si>
    <t>25</t>
  </si>
  <si>
    <t>+1 B</t>
  </si>
  <si>
    <t>12</t>
  </si>
  <si>
    <t>19</t>
  </si>
  <si>
    <t>RW/RD</t>
  </si>
  <si>
    <t>13</t>
  </si>
  <si>
    <t>24</t>
  </si>
  <si>
    <t>4/3</t>
  </si>
  <si>
    <t>I B</t>
  </si>
  <si>
    <t>+1 PP</t>
  </si>
  <si>
    <t>FC A II</t>
  </si>
  <si>
    <t>FC I</t>
  </si>
  <si>
    <t>FC S II</t>
  </si>
  <si>
    <t xml:space="preserve">FC S+1 </t>
  </si>
  <si>
    <t>FC * S</t>
  </si>
  <si>
    <t>FC *</t>
  </si>
  <si>
    <t>23</t>
  </si>
  <si>
    <t>1561</t>
  </si>
  <si>
    <t>5/4</t>
  </si>
  <si>
    <t>2/4</t>
  </si>
  <si>
    <t>9</t>
  </si>
  <si>
    <t xml:space="preserve">FC +2 </t>
  </si>
  <si>
    <r>
      <t xml:space="preserve">G   </t>
    </r>
    <r>
      <rPr>
        <sz val="10"/>
        <color indexed="10"/>
        <rFont val="Arial"/>
        <family val="2"/>
      </rPr>
      <t xml:space="preserve">  W</t>
    </r>
  </si>
  <si>
    <r>
      <t xml:space="preserve">A    </t>
    </r>
    <r>
      <rPr>
        <sz val="10"/>
        <color indexed="10"/>
        <rFont val="Arial"/>
        <family val="2"/>
      </rPr>
      <t>L</t>
    </r>
  </si>
  <si>
    <r>
      <t xml:space="preserve">P    </t>
    </r>
    <r>
      <rPr>
        <sz val="10"/>
        <color indexed="10"/>
        <rFont val="Arial"/>
        <family val="2"/>
      </rPr>
      <t>T</t>
    </r>
  </si>
  <si>
    <r>
      <t xml:space="preserve">+/-    </t>
    </r>
    <r>
      <rPr>
        <sz val="10"/>
        <color indexed="10"/>
        <rFont val="Arial"/>
        <family val="2"/>
      </rPr>
      <t>GAA</t>
    </r>
  </si>
  <si>
    <t>PIM</t>
  </si>
  <si>
    <r>
      <t xml:space="preserve">SHT  </t>
    </r>
    <r>
      <rPr>
        <sz val="10"/>
        <color indexed="10"/>
        <rFont val="Arial"/>
        <family val="2"/>
      </rPr>
      <t>SV%</t>
    </r>
  </si>
  <si>
    <r>
      <t xml:space="preserve">SHT%  </t>
    </r>
    <r>
      <rPr>
        <sz val="10"/>
        <color indexed="10"/>
        <rFont val="Arial"/>
        <family val="2"/>
      </rPr>
      <t>S/O</t>
    </r>
  </si>
  <si>
    <t>PPG</t>
  </si>
  <si>
    <t>SHG</t>
  </si>
  <si>
    <t>MP</t>
  </si>
  <si>
    <t>D/C</t>
  </si>
  <si>
    <t>Pas</t>
  </si>
  <si>
    <t>THN Line 2001/2</t>
  </si>
  <si>
    <t>2nd</t>
  </si>
  <si>
    <t>4th</t>
  </si>
  <si>
    <t>#5/6</t>
  </si>
  <si>
    <t>3rd</t>
  </si>
  <si>
    <t>1st</t>
  </si>
  <si>
    <t>#1</t>
  </si>
  <si>
    <t>#4</t>
  </si>
  <si>
    <t>#2/3</t>
  </si>
  <si>
    <t xml:space="preserve">  (C)</t>
  </si>
  <si>
    <t>Pos    99-00</t>
  </si>
  <si>
    <t>00-01</t>
  </si>
  <si>
    <t>01-02</t>
  </si>
  <si>
    <t>Mins     99-00</t>
  </si>
  <si>
    <t>Def       99-00</t>
  </si>
  <si>
    <t>Ratings  99-00</t>
  </si>
  <si>
    <t xml:space="preserve">   </t>
  </si>
  <si>
    <t xml:space="preserve">  I B</t>
  </si>
  <si>
    <t xml:space="preserve">FC S I </t>
  </si>
  <si>
    <t xml:space="preserve">FC S  </t>
  </si>
  <si>
    <t xml:space="preserve">   B</t>
  </si>
  <si>
    <t>FC   +1PP</t>
  </si>
  <si>
    <t>FC S I A</t>
  </si>
  <si>
    <t xml:space="preserve">  II B</t>
  </si>
  <si>
    <t>FC S  +2</t>
  </si>
  <si>
    <t>FC   PP</t>
  </si>
  <si>
    <t>FC S I *</t>
  </si>
  <si>
    <t xml:space="preserve">   *</t>
  </si>
  <si>
    <t xml:space="preserve">FC S II </t>
  </si>
  <si>
    <t xml:space="preserve">   +1</t>
  </si>
  <si>
    <t xml:space="preserve">  I </t>
  </si>
  <si>
    <t>Pos</t>
  </si>
  <si>
    <t>Flames</t>
  </si>
  <si>
    <t>Nomads</t>
  </si>
  <si>
    <t>Blades</t>
  </si>
  <si>
    <t>Nighthawks</t>
  </si>
  <si>
    <t>Meteors</t>
  </si>
  <si>
    <t>Iceni</t>
  </si>
  <si>
    <t>Barracudas</t>
  </si>
  <si>
    <t>Bombers</t>
  </si>
  <si>
    <t>Huskies</t>
  </si>
  <si>
    <t>MapleLeafs</t>
  </si>
  <si>
    <t>Warriors</t>
  </si>
  <si>
    <t>Seals</t>
  </si>
  <si>
    <t>Blues</t>
  </si>
  <si>
    <t>75 RTM</t>
  </si>
  <si>
    <t>10-88</t>
  </si>
  <si>
    <t>60 RTM</t>
  </si>
  <si>
    <t>1-38</t>
  </si>
  <si>
    <t>88 RTM</t>
  </si>
  <si>
    <t>5-9</t>
  </si>
  <si>
    <t>10-15</t>
  </si>
  <si>
    <t>8-12</t>
  </si>
  <si>
    <t>RTM</t>
  </si>
  <si>
    <t>10-14</t>
  </si>
  <si>
    <t>4-8</t>
  </si>
  <si>
    <t>7-10</t>
  </si>
  <si>
    <t>6-8</t>
  </si>
  <si>
    <t>12-17</t>
  </si>
  <si>
    <t>no RTM</t>
  </si>
  <si>
    <t>25-62</t>
  </si>
  <si>
    <t>50 RTM</t>
  </si>
  <si>
    <t>45-62</t>
  </si>
  <si>
    <t>10-55</t>
  </si>
  <si>
    <t>40-90</t>
  </si>
  <si>
    <t>25-65</t>
  </si>
  <si>
    <t>25-45</t>
  </si>
  <si>
    <t>5-10</t>
  </si>
  <si>
    <t>50-122</t>
  </si>
  <si>
    <t xml:space="preserve">94 RTM </t>
  </si>
  <si>
    <t>55 RTM</t>
  </si>
  <si>
    <t>8-19</t>
  </si>
  <si>
    <t>10-21</t>
  </si>
  <si>
    <t>3-10</t>
  </si>
  <si>
    <t>10-30</t>
  </si>
  <si>
    <t>10-41</t>
  </si>
  <si>
    <t>1-10</t>
  </si>
  <si>
    <t>57 or MAX</t>
  </si>
  <si>
    <t>1-40</t>
  </si>
  <si>
    <t>1-50</t>
  </si>
  <si>
    <t>1-30</t>
  </si>
  <si>
    <t>1-63</t>
  </si>
  <si>
    <t>1-35</t>
  </si>
  <si>
    <t>Only bid on Stillman if Daze unsuccesfull</t>
  </si>
  <si>
    <t xml:space="preserve">Only Bid on Lapointe if Stillman and Daze unsuccesfull </t>
  </si>
  <si>
    <t xml:space="preserve">Only Bid on Straka if Lapointe,Stillman,Daze unsuccesfull         </t>
  </si>
  <si>
    <t xml:space="preserve">Only Bid on Laperriere if Straka,Lapointe,Stillman,Daze unsuccesfull </t>
  </si>
  <si>
    <t xml:space="preserve">Only bid on Buchberger if less than 2 players signed already </t>
  </si>
  <si>
    <t xml:space="preserve">Only bid on Domi if less than 2 players signed already </t>
  </si>
  <si>
    <t xml:space="preserve">Bid on Khristich if I have some money left         </t>
  </si>
  <si>
    <t>n/a</t>
  </si>
  <si>
    <t>none</t>
  </si>
  <si>
    <t>Flames bid for their own player!</t>
  </si>
  <si>
    <t>No</t>
  </si>
  <si>
    <t>Bcd/Husk</t>
  </si>
  <si>
    <t>YES</t>
  </si>
  <si>
    <t>Barracudas bid for own player!</t>
  </si>
  <si>
    <t>Aces</t>
  </si>
  <si>
    <t>Nomads only had 94K.</t>
  </si>
  <si>
    <t>no</t>
  </si>
  <si>
    <t>Maple Leafs</t>
  </si>
  <si>
    <t>No bids - returned to original team</t>
  </si>
  <si>
    <t>Blades not allowed RTM - already signed one player</t>
  </si>
  <si>
    <t>RTM not allowed - Blades already signed Leclerc</t>
  </si>
  <si>
    <t>RTM not allowed - Meteors already signed Lachance</t>
  </si>
  <si>
    <t>no other legal bids</t>
  </si>
  <si>
    <t>RTM to 64</t>
  </si>
  <si>
    <t>RTM not allowed, Nomads already signed Lapointe, Laperriere</t>
  </si>
  <si>
    <t>11-24</t>
  </si>
  <si>
    <t>Chouinard</t>
  </si>
  <si>
    <t>Key</t>
  </si>
  <si>
    <t>Bid not allowed due to previous successful signing</t>
  </si>
  <si>
    <t>Bid withdrawn due to manager's instructions</t>
  </si>
  <si>
    <t>Iceni only bid 8 for RTM</t>
  </si>
  <si>
    <t>30 RTM</t>
  </si>
  <si>
    <t>8 RTM</t>
  </si>
  <si>
    <t>No of FA's</t>
  </si>
  <si>
    <t>Re-signed</t>
  </si>
  <si>
    <t>Total FAs signed</t>
  </si>
  <si>
    <t>Returned to former team</t>
  </si>
  <si>
    <t>To waiver draft</t>
  </si>
  <si>
    <t>Quintal, Mironov</t>
  </si>
  <si>
    <t>Woolley, Schaefer</t>
  </si>
  <si>
    <t>Simpson, Niedermayer</t>
  </si>
  <si>
    <t>Popovic, Ratchuk, Holzinger, Gardiner</t>
  </si>
  <si>
    <t>MacLean, Stewart</t>
  </si>
  <si>
    <t xml:space="preserve"> 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</si>
</sst>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"/>
    <numFmt numFmtId="174" formatCode="dd/mm/yyyy"/>
    <numFmt numFmtId="175" formatCode="0.0"/>
    <numFmt numFmtId="176" formatCode="#,##0.0"/>
  </numFmts>
  <fonts count="2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7" fontId="2" fillId="0" borderId="0" xfId="0" applyNumberFormat="1" applyFont="1" applyAlignment="1">
      <alignment vertical="top"/>
    </xf>
    <xf numFmtId="17" fontId="2" fillId="0" borderId="0" xfId="0" applyNumberFormat="1" applyFont="1" applyAlignment="1">
      <alignment horizontal="left" vertical="top" textRotation="90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17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3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17" fontId="3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horizontal="left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left"/>
    </xf>
    <xf numFmtId="17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 quotePrefix="1">
      <alignment vertical="top" wrapText="1"/>
    </xf>
    <xf numFmtId="0" fontId="0" fillId="0" borderId="0" xfId="0" applyFill="1" applyAlignment="1">
      <alignment vertical="top"/>
    </xf>
    <xf numFmtId="16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17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top" wrapText="1"/>
    </xf>
    <xf numFmtId="49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top" wrapText="1"/>
    </xf>
    <xf numFmtId="0" fontId="16" fillId="0" borderId="0" xfId="0" applyNumberFormat="1" applyFont="1" applyBorder="1" applyAlignment="1" quotePrefix="1">
      <alignment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 quotePrefix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 quotePrefix="1">
      <alignment horizontal="center" vertical="top" wrapText="1"/>
    </xf>
    <xf numFmtId="0" fontId="19" fillId="0" borderId="0" xfId="0" applyNumberFormat="1" applyFont="1" applyBorder="1" applyAlignment="1">
      <alignment vertical="top" wrapText="1"/>
    </xf>
    <xf numFmtId="0" fontId="20" fillId="0" borderId="0" xfId="0" applyNumberFormat="1" applyFont="1" applyBorder="1" applyAlignment="1" quotePrefix="1">
      <alignment horizontal="center" vertical="top" wrapText="1"/>
    </xf>
    <xf numFmtId="0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2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7" fontId="0" fillId="0" borderId="0" xfId="0" applyNumberFormat="1" applyFont="1" applyAlignment="1" quotePrefix="1">
      <alignment/>
    </xf>
    <xf numFmtId="176" fontId="24" fillId="0" borderId="0" xfId="0" applyNumberFormat="1" applyFont="1" applyBorder="1" applyAlignment="1">
      <alignment horizontal="center" vertical="top" wrapText="1"/>
    </xf>
    <xf numFmtId="17" fontId="0" fillId="0" borderId="0" xfId="0" applyNumberFormat="1" applyAlignment="1" quotePrefix="1">
      <alignment/>
    </xf>
    <xf numFmtId="0" fontId="0" fillId="4" borderId="0" xfId="0" applyFont="1" applyFill="1" applyAlignment="1">
      <alignment/>
    </xf>
    <xf numFmtId="17" fontId="0" fillId="4" borderId="0" xfId="0" applyNumberFormat="1" applyFont="1" applyFill="1" applyAlignment="1" quotePrefix="1">
      <alignment/>
    </xf>
    <xf numFmtId="0" fontId="5" fillId="4" borderId="0" xfId="0" applyFont="1" applyFill="1" applyAlignment="1">
      <alignment/>
    </xf>
    <xf numFmtId="0" fontId="0" fillId="4" borderId="0" xfId="0" applyFill="1" applyAlignment="1" quotePrefix="1">
      <alignment/>
    </xf>
    <xf numFmtId="0" fontId="0" fillId="2" borderId="0" xfId="0" applyFill="1" applyAlignment="1" quotePrefix="1">
      <alignment/>
    </xf>
    <xf numFmtId="0" fontId="0" fillId="2" borderId="0" xfId="0" applyFont="1" applyFill="1" applyAlignment="1" quotePrefix="1">
      <alignment/>
    </xf>
    <xf numFmtId="0" fontId="0" fillId="4" borderId="0" xfId="0" applyFont="1" applyFill="1" applyAlignment="1" quotePrefix="1">
      <alignment/>
    </xf>
    <xf numFmtId="0" fontId="6" fillId="0" borderId="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0" fillId="0" borderId="0" xfId="0" applyFont="1" applyAlignment="1">
      <alignment horizontal="center" wrapText="1"/>
    </xf>
    <xf numFmtId="17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vertical="top"/>
    </xf>
    <xf numFmtId="175" fontId="0" fillId="0" borderId="0" xfId="0" applyNumberFormat="1" applyAlignment="1">
      <alignment vertical="top"/>
    </xf>
    <xf numFmtId="175" fontId="0" fillId="0" borderId="0" xfId="0" applyNumberFormat="1" applyFont="1" applyAlignment="1">
      <alignment horizontal="left" vertical="top"/>
    </xf>
    <xf numFmtId="175" fontId="0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75" fontId="0" fillId="0" borderId="0" xfId="0" applyNumberForma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1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M20" sqref="BM20"/>
    </sheetView>
  </sheetViews>
  <sheetFormatPr defaultColWidth="9.140625" defaultRowHeight="12.75"/>
  <cols>
    <col min="1" max="1" width="3.7109375" style="6" bestFit="1" customWidth="1"/>
    <col min="2" max="3" width="4.28125" style="0" customWidth="1"/>
    <col min="4" max="4" width="4.28125" style="0" hidden="1" customWidth="1"/>
    <col min="5" max="5" width="5.00390625" style="0" hidden="1" customWidth="1"/>
    <col min="6" max="6" width="4.28125" style="0" customWidth="1"/>
    <col min="7" max="7" width="6.00390625" style="0" customWidth="1"/>
    <col min="8" max="8" width="6.28125" style="0" customWidth="1"/>
    <col min="9" max="9" width="3.57421875" style="0" customWidth="1"/>
    <col min="10" max="10" width="3.140625" style="0" customWidth="1"/>
    <col min="11" max="11" width="8.28125" style="10" customWidth="1"/>
    <col min="12" max="12" width="7.421875" style="67" customWidth="1"/>
    <col min="13" max="13" width="8.7109375" style="6" customWidth="1"/>
    <col min="14" max="14" width="10.421875" style="6" customWidth="1"/>
    <col min="15" max="15" width="1.8515625" style="6" customWidth="1"/>
    <col min="16" max="16" width="6.140625" style="6" customWidth="1"/>
    <col min="17" max="17" width="2.421875" style="6" customWidth="1"/>
    <col min="18" max="18" width="0.13671875" style="6" customWidth="1"/>
    <col min="19" max="19" width="5.7109375" style="6" customWidth="1"/>
    <col min="20" max="20" width="6.00390625" style="6" customWidth="1"/>
    <col min="21" max="21" width="1.421875" style="52" customWidth="1"/>
    <col min="22" max="22" width="6.00390625" style="0" customWidth="1"/>
    <col min="23" max="23" width="3.7109375" style="0" customWidth="1"/>
    <col min="24" max="24" width="3.8515625" style="0" customWidth="1"/>
    <col min="25" max="25" width="4.140625" style="0" customWidth="1"/>
    <col min="26" max="27" width="4.00390625" style="0" customWidth="1"/>
    <col min="28" max="28" width="3.00390625" style="0" customWidth="1"/>
    <col min="29" max="29" width="4.00390625" style="0" customWidth="1"/>
    <col min="30" max="31" width="3.57421875" style="0" customWidth="1"/>
    <col min="32" max="32" width="3.00390625" style="0" customWidth="1"/>
    <col min="33" max="33" width="3.57421875" style="0" customWidth="1"/>
    <col min="34" max="34" width="3.00390625" style="0" customWidth="1"/>
    <col min="35" max="35" width="3.28125" style="0" customWidth="1"/>
    <col min="36" max="36" width="3.00390625" style="0" customWidth="1"/>
    <col min="37" max="39" width="3.57421875" style="0" customWidth="1"/>
    <col min="40" max="40" width="3.421875" style="0" customWidth="1"/>
    <col min="41" max="41" width="2.28125" style="0" customWidth="1"/>
    <col min="42" max="43" width="2.7109375" style="0" customWidth="1"/>
    <col min="44" max="45" width="3.57421875" style="0" customWidth="1"/>
    <col min="46" max="46" width="3.00390625" style="0" customWidth="1"/>
    <col min="47" max="47" width="2.28125" style="0" customWidth="1"/>
    <col min="48" max="48" width="2.8515625" style="0" customWidth="1"/>
    <col min="49" max="49" width="9.140625" style="6" customWidth="1"/>
    <col min="50" max="50" width="2.8515625" style="6" customWidth="1"/>
    <col min="51" max="51" width="3.421875" style="6" customWidth="1"/>
    <col min="52" max="52" width="6.8515625" style="21" customWidth="1"/>
    <col min="53" max="53" width="0" style="6" hidden="1" customWidth="1"/>
    <col min="54" max="54" width="6.421875" style="94" customWidth="1"/>
    <col min="55" max="56" width="5.8515625" style="94" bestFit="1" customWidth="1"/>
    <col min="57" max="57" width="6.00390625" style="94" customWidth="1"/>
    <col min="58" max="59" width="5.8515625" style="94" bestFit="1" customWidth="1"/>
    <col min="60" max="60" width="6.140625" style="94" customWidth="1"/>
    <col min="61" max="62" width="5.8515625" style="94" bestFit="1" customWidth="1"/>
    <col min="63" max="63" width="7.140625" style="94" customWidth="1"/>
    <col min="64" max="64" width="5.8515625" style="94" bestFit="1" customWidth="1"/>
    <col min="65" max="65" width="8.7109375" style="94" bestFit="1" customWidth="1"/>
    <col min="66" max="16384" width="9.140625" style="6" customWidth="1"/>
  </cols>
  <sheetData>
    <row r="1" spans="1:65" s="9" customFormat="1" ht="38.25" customHeight="1">
      <c r="A1" s="18" t="s">
        <v>0</v>
      </c>
      <c r="B1" s="62" t="s">
        <v>265</v>
      </c>
      <c r="C1" s="62" t="s">
        <v>266</v>
      </c>
      <c r="D1" s="62" t="s">
        <v>267</v>
      </c>
      <c r="E1" s="63" t="s">
        <v>268</v>
      </c>
      <c r="F1" s="62" t="s">
        <v>269</v>
      </c>
      <c r="G1" s="62" t="s">
        <v>270</v>
      </c>
      <c r="H1" s="62" t="s">
        <v>271</v>
      </c>
      <c r="I1" s="62" t="s">
        <v>272</v>
      </c>
      <c r="J1" s="64" t="s">
        <v>273</v>
      </c>
      <c r="K1" s="64" t="s">
        <v>1</v>
      </c>
      <c r="L1" s="65">
        <v>37530</v>
      </c>
      <c r="M1" s="3" t="s">
        <v>2</v>
      </c>
      <c r="N1" s="4" t="s">
        <v>3</v>
      </c>
      <c r="O1" s="5"/>
      <c r="P1" s="4" t="s">
        <v>4</v>
      </c>
      <c r="Q1" s="6"/>
      <c r="R1" s="79" t="s">
        <v>25</v>
      </c>
      <c r="S1" s="8" t="s">
        <v>6</v>
      </c>
      <c r="T1" s="4" t="s">
        <v>7</v>
      </c>
      <c r="U1" s="64"/>
      <c r="V1" s="64" t="s">
        <v>7</v>
      </c>
      <c r="W1" s="64" t="s">
        <v>0</v>
      </c>
      <c r="X1" s="64" t="s">
        <v>274</v>
      </c>
      <c r="Y1" s="64" t="s">
        <v>275</v>
      </c>
      <c r="Z1" s="64" t="s">
        <v>8</v>
      </c>
      <c r="AA1" s="64" t="s">
        <v>9</v>
      </c>
      <c r="AB1" s="64" t="s">
        <v>10</v>
      </c>
      <c r="AC1" s="64" t="s">
        <v>11</v>
      </c>
      <c r="AD1" s="66" t="s">
        <v>12</v>
      </c>
      <c r="AE1" s="66" t="s">
        <v>13</v>
      </c>
      <c r="AF1" s="66" t="s">
        <v>14</v>
      </c>
      <c r="AG1" s="66" t="s">
        <v>15</v>
      </c>
      <c r="AH1" s="66" t="s">
        <v>16</v>
      </c>
      <c r="AI1" s="66" t="s">
        <v>17</v>
      </c>
      <c r="AJ1" s="66" t="s">
        <v>18</v>
      </c>
      <c r="AK1" s="66" t="s">
        <v>19</v>
      </c>
      <c r="AL1" s="66" t="s">
        <v>20</v>
      </c>
      <c r="AM1" s="66" t="s">
        <v>21</v>
      </c>
      <c r="AN1" s="66" t="s">
        <v>201</v>
      </c>
      <c r="AO1" s="66" t="s">
        <v>10</v>
      </c>
      <c r="AP1" s="66" t="s">
        <v>215</v>
      </c>
      <c r="AQ1" s="66" t="s">
        <v>276</v>
      </c>
      <c r="AR1" s="66" t="s">
        <v>23</v>
      </c>
      <c r="AS1" s="66" t="s">
        <v>202</v>
      </c>
      <c r="AT1" s="66" t="s">
        <v>220</v>
      </c>
      <c r="AU1" s="66" t="s">
        <v>217</v>
      </c>
      <c r="AV1" s="66" t="s">
        <v>237</v>
      </c>
      <c r="AX1" s="20" t="s">
        <v>24</v>
      </c>
      <c r="AZ1" s="82" t="s">
        <v>277</v>
      </c>
      <c r="BB1" s="85" t="s">
        <v>287</v>
      </c>
      <c r="BC1" s="85" t="s">
        <v>288</v>
      </c>
      <c r="BD1" s="86" t="s">
        <v>289</v>
      </c>
      <c r="BE1" s="87" t="s">
        <v>290</v>
      </c>
      <c r="BF1" s="88" t="s">
        <v>288</v>
      </c>
      <c r="BG1" s="89" t="s">
        <v>289</v>
      </c>
      <c r="BH1" s="90" t="s">
        <v>291</v>
      </c>
      <c r="BI1" s="90" t="s">
        <v>288</v>
      </c>
      <c r="BJ1" s="91" t="s">
        <v>289</v>
      </c>
      <c r="BK1" s="92" t="s">
        <v>292</v>
      </c>
      <c r="BL1" s="92" t="s">
        <v>288</v>
      </c>
      <c r="BM1" s="93" t="s">
        <v>289</v>
      </c>
    </row>
    <row r="2" spans="1:65" ht="12.75">
      <c r="A2" s="38">
        <v>82</v>
      </c>
      <c r="B2">
        <v>13</v>
      </c>
      <c r="C2">
        <v>34</v>
      </c>
      <c r="D2">
        <v>47</v>
      </c>
      <c r="E2">
        <v>11</v>
      </c>
      <c r="F2">
        <v>26</v>
      </c>
      <c r="G2">
        <v>199</v>
      </c>
      <c r="H2" s="51">
        <v>0.065</v>
      </c>
      <c r="J2">
        <v>1</v>
      </c>
      <c r="K2" s="10">
        <v>26512</v>
      </c>
      <c r="L2" s="13">
        <f aca="true" t="shared" si="0" ref="L2:L13">+INT((L$1-K2)/365)</f>
        <v>30</v>
      </c>
      <c r="M2" t="s">
        <v>115</v>
      </c>
      <c r="N2" t="s">
        <v>116</v>
      </c>
      <c r="P2" t="s">
        <v>97</v>
      </c>
      <c r="R2" s="48" t="s">
        <v>117</v>
      </c>
      <c r="S2" s="37" t="s">
        <v>91</v>
      </c>
      <c r="T2" t="s">
        <v>72</v>
      </c>
      <c r="V2" t="s">
        <v>72</v>
      </c>
      <c r="W2">
        <v>82</v>
      </c>
      <c r="X2">
        <v>16</v>
      </c>
      <c r="Y2" s="24" t="s">
        <v>219</v>
      </c>
      <c r="Z2">
        <v>6</v>
      </c>
      <c r="AA2">
        <v>7</v>
      </c>
      <c r="AB2">
        <v>4</v>
      </c>
      <c r="AC2">
        <v>6</v>
      </c>
      <c r="AD2">
        <v>53</v>
      </c>
      <c r="AE2">
        <v>17</v>
      </c>
      <c r="AF2">
        <v>7</v>
      </c>
      <c r="AG2">
        <v>0</v>
      </c>
      <c r="AH2">
        <v>24</v>
      </c>
      <c r="AI2">
        <v>0</v>
      </c>
      <c r="AJ2">
        <v>6</v>
      </c>
      <c r="AK2">
        <v>0</v>
      </c>
      <c r="AL2">
        <v>0</v>
      </c>
      <c r="AM2">
        <v>0</v>
      </c>
      <c r="AX2" s="47">
        <v>1</v>
      </c>
      <c r="AY2" s="6">
        <v>1</v>
      </c>
      <c r="AZ2" s="6" t="s">
        <v>278</v>
      </c>
      <c r="BB2" s="11" t="s">
        <v>92</v>
      </c>
      <c r="BC2" s="94" t="s">
        <v>72</v>
      </c>
      <c r="BD2" s="94" t="s">
        <v>72</v>
      </c>
      <c r="BE2" s="83" t="s">
        <v>209</v>
      </c>
      <c r="BF2" s="95">
        <v>15</v>
      </c>
      <c r="BG2" s="96">
        <v>16</v>
      </c>
      <c r="BH2" s="104" t="s">
        <v>219</v>
      </c>
      <c r="BI2" s="74" t="s">
        <v>219</v>
      </c>
      <c r="BJ2" s="105" t="s">
        <v>219</v>
      </c>
      <c r="BK2" s="98" t="s">
        <v>211</v>
      </c>
      <c r="BL2" s="98" t="s">
        <v>23</v>
      </c>
      <c r="BM2" s="99" t="s">
        <v>293</v>
      </c>
    </row>
    <row r="3" spans="1:65" ht="12.75">
      <c r="A3" s="38">
        <v>82</v>
      </c>
      <c r="B3">
        <v>7</v>
      </c>
      <c r="C3">
        <v>22</v>
      </c>
      <c r="D3">
        <v>29</v>
      </c>
      <c r="E3">
        <v>-19</v>
      </c>
      <c r="F3">
        <v>87</v>
      </c>
      <c r="G3">
        <v>119</v>
      </c>
      <c r="H3" s="51">
        <v>0.058</v>
      </c>
      <c r="K3" s="10">
        <v>25204</v>
      </c>
      <c r="L3" s="13">
        <f t="shared" si="0"/>
        <v>33</v>
      </c>
      <c r="M3" t="s">
        <v>118</v>
      </c>
      <c r="N3" t="s">
        <v>119</v>
      </c>
      <c r="P3" t="s">
        <v>120</v>
      </c>
      <c r="R3" s="48" t="s">
        <v>117</v>
      </c>
      <c r="S3" s="37" t="s">
        <v>110</v>
      </c>
      <c r="T3" t="s">
        <v>84</v>
      </c>
      <c r="V3" t="s">
        <v>84</v>
      </c>
      <c r="W3">
        <v>82</v>
      </c>
      <c r="X3">
        <v>26</v>
      </c>
      <c r="Y3" s="24" t="s">
        <v>210</v>
      </c>
      <c r="Z3">
        <v>5</v>
      </c>
      <c r="AA3">
        <v>7</v>
      </c>
      <c r="AB3">
        <v>1</v>
      </c>
      <c r="AC3">
        <v>7</v>
      </c>
      <c r="AD3">
        <v>14</v>
      </c>
      <c r="AE3">
        <v>24</v>
      </c>
      <c r="AF3">
        <v>31</v>
      </c>
      <c r="AG3">
        <v>0</v>
      </c>
      <c r="AH3">
        <v>32</v>
      </c>
      <c r="AI3">
        <v>0</v>
      </c>
      <c r="AJ3">
        <v>3</v>
      </c>
      <c r="AK3">
        <v>0</v>
      </c>
      <c r="AL3">
        <v>0</v>
      </c>
      <c r="AM3">
        <v>1</v>
      </c>
      <c r="AP3" t="s">
        <v>215</v>
      </c>
      <c r="AU3" t="s">
        <v>217</v>
      </c>
      <c r="AW3" s="12"/>
      <c r="AX3" s="47">
        <v>1</v>
      </c>
      <c r="AY3" s="6">
        <v>2</v>
      </c>
      <c r="AZ3" s="21" t="s">
        <v>283</v>
      </c>
      <c r="BB3" s="11" t="s">
        <v>213</v>
      </c>
      <c r="BC3" s="94" t="s">
        <v>84</v>
      </c>
      <c r="BD3" s="94" t="s">
        <v>84</v>
      </c>
      <c r="BE3" s="83" t="s">
        <v>243</v>
      </c>
      <c r="BF3" s="95">
        <v>26</v>
      </c>
      <c r="BG3" s="96">
        <v>26</v>
      </c>
      <c r="BH3" s="84" t="s">
        <v>226</v>
      </c>
      <c r="BI3" s="72" t="s">
        <v>212</v>
      </c>
      <c r="BJ3" s="97" t="s">
        <v>210</v>
      </c>
      <c r="BK3" s="98" t="s">
        <v>244</v>
      </c>
      <c r="BL3" s="98" t="s">
        <v>217</v>
      </c>
      <c r="BM3" s="99" t="s">
        <v>294</v>
      </c>
    </row>
    <row r="4" spans="1:65" ht="12.75">
      <c r="A4" s="38">
        <v>82</v>
      </c>
      <c r="B4">
        <v>20</v>
      </c>
      <c r="C4">
        <v>24</v>
      </c>
      <c r="D4">
        <v>44</v>
      </c>
      <c r="E4">
        <v>-12</v>
      </c>
      <c r="F4">
        <v>107</v>
      </c>
      <c r="G4">
        <v>178</v>
      </c>
      <c r="H4" s="51">
        <v>0.112</v>
      </c>
      <c r="I4">
        <v>8</v>
      </c>
      <c r="K4" s="10">
        <v>28065</v>
      </c>
      <c r="L4" s="13">
        <f t="shared" si="0"/>
        <v>25</v>
      </c>
      <c r="M4" t="s">
        <v>86</v>
      </c>
      <c r="N4" s="25" t="s">
        <v>121</v>
      </c>
      <c r="P4" t="s">
        <v>88</v>
      </c>
      <c r="R4" s="48" t="s">
        <v>117</v>
      </c>
      <c r="S4" s="37" t="s">
        <v>80</v>
      </c>
      <c r="T4" t="s">
        <v>92</v>
      </c>
      <c r="V4" t="s">
        <v>92</v>
      </c>
      <c r="W4">
        <v>82</v>
      </c>
      <c r="X4">
        <v>18</v>
      </c>
      <c r="Y4" s="24" t="s">
        <v>199</v>
      </c>
      <c r="Z4">
        <v>10</v>
      </c>
      <c r="AA4">
        <v>14</v>
      </c>
      <c r="AB4">
        <v>1</v>
      </c>
      <c r="AC4">
        <v>6</v>
      </c>
      <c r="AD4">
        <v>40</v>
      </c>
      <c r="AE4">
        <v>11</v>
      </c>
      <c r="AF4">
        <v>7</v>
      </c>
      <c r="AG4">
        <v>0</v>
      </c>
      <c r="AH4">
        <v>42</v>
      </c>
      <c r="AI4">
        <v>0</v>
      </c>
      <c r="AJ4">
        <v>6</v>
      </c>
      <c r="AK4">
        <v>0</v>
      </c>
      <c r="AL4">
        <v>0</v>
      </c>
      <c r="AM4">
        <v>0</v>
      </c>
      <c r="AN4" t="s">
        <v>201</v>
      </c>
      <c r="AO4" t="s">
        <v>10</v>
      </c>
      <c r="AP4" t="s">
        <v>215</v>
      </c>
      <c r="AX4" s="47">
        <v>2</v>
      </c>
      <c r="AY4" s="6">
        <v>3</v>
      </c>
      <c r="AZ4" s="6" t="s">
        <v>278</v>
      </c>
      <c r="BB4" s="11" t="s">
        <v>92</v>
      </c>
      <c r="BC4" s="94" t="s">
        <v>92</v>
      </c>
      <c r="BD4" s="94" t="s">
        <v>92</v>
      </c>
      <c r="BE4" s="83" t="s">
        <v>245</v>
      </c>
      <c r="BF4" s="95">
        <v>17</v>
      </c>
      <c r="BG4" s="96">
        <v>18</v>
      </c>
      <c r="BH4" s="104" t="s">
        <v>240</v>
      </c>
      <c r="BI4" s="72" t="s">
        <v>199</v>
      </c>
      <c r="BJ4" s="103" t="s">
        <v>199</v>
      </c>
      <c r="BK4" s="98" t="s">
        <v>233</v>
      </c>
      <c r="BL4" s="98" t="s">
        <v>256</v>
      </c>
      <c r="BM4" s="99" t="s">
        <v>295</v>
      </c>
    </row>
    <row r="5" spans="1:65" ht="12.75">
      <c r="A5" s="38">
        <v>82</v>
      </c>
      <c r="B5">
        <v>16</v>
      </c>
      <c r="C5">
        <v>25</v>
      </c>
      <c r="D5">
        <v>41</v>
      </c>
      <c r="E5">
        <v>-5</v>
      </c>
      <c r="F5">
        <v>70</v>
      </c>
      <c r="G5">
        <v>174</v>
      </c>
      <c r="H5" s="51">
        <v>0.091</v>
      </c>
      <c r="J5">
        <v>1</v>
      </c>
      <c r="K5" s="10">
        <v>23924</v>
      </c>
      <c r="L5" s="13">
        <f t="shared" si="0"/>
        <v>37</v>
      </c>
      <c r="M5" t="s">
        <v>122</v>
      </c>
      <c r="N5" t="s">
        <v>123</v>
      </c>
      <c r="P5" t="s">
        <v>104</v>
      </c>
      <c r="R5" s="48" t="s">
        <v>117</v>
      </c>
      <c r="S5" s="37" t="s">
        <v>74</v>
      </c>
      <c r="T5" t="s">
        <v>77</v>
      </c>
      <c r="V5" t="s">
        <v>77</v>
      </c>
      <c r="W5">
        <v>82</v>
      </c>
      <c r="X5">
        <v>17</v>
      </c>
      <c r="Y5" s="24" t="s">
        <v>199</v>
      </c>
      <c r="Z5">
        <v>9</v>
      </c>
      <c r="AA5">
        <v>11</v>
      </c>
      <c r="AB5">
        <v>5</v>
      </c>
      <c r="AC5">
        <v>6</v>
      </c>
      <c r="AD5">
        <v>42</v>
      </c>
      <c r="AE5">
        <v>11</v>
      </c>
      <c r="AF5">
        <v>7</v>
      </c>
      <c r="AG5">
        <v>0</v>
      </c>
      <c r="AH5">
        <v>40</v>
      </c>
      <c r="AI5">
        <v>0</v>
      </c>
      <c r="AJ5">
        <v>22</v>
      </c>
      <c r="AK5">
        <v>0</v>
      </c>
      <c r="AL5">
        <v>0</v>
      </c>
      <c r="AM5">
        <v>7</v>
      </c>
      <c r="AN5" t="s">
        <v>201</v>
      </c>
      <c r="AO5" t="s">
        <v>10</v>
      </c>
      <c r="AX5" s="47">
        <v>2</v>
      </c>
      <c r="AY5" s="6">
        <v>4</v>
      </c>
      <c r="AZ5" s="6" t="s">
        <v>281</v>
      </c>
      <c r="BB5" s="11" t="s">
        <v>77</v>
      </c>
      <c r="BC5" s="94" t="s">
        <v>77</v>
      </c>
      <c r="BD5" s="94" t="s">
        <v>77</v>
      </c>
      <c r="BE5" s="83" t="s">
        <v>214</v>
      </c>
      <c r="BF5" s="95">
        <v>18</v>
      </c>
      <c r="BG5" s="96">
        <v>17</v>
      </c>
      <c r="BH5" s="84" t="s">
        <v>199</v>
      </c>
      <c r="BI5" s="74" t="s">
        <v>219</v>
      </c>
      <c r="BJ5" s="103" t="s">
        <v>199</v>
      </c>
      <c r="BK5" s="98" t="s">
        <v>231</v>
      </c>
      <c r="BL5" s="98" t="s">
        <v>254</v>
      </c>
      <c r="BM5" s="99" t="s">
        <v>296</v>
      </c>
    </row>
    <row r="6" spans="1:65" ht="12.75">
      <c r="A6" s="38">
        <v>82</v>
      </c>
      <c r="B6">
        <v>38</v>
      </c>
      <c r="C6">
        <v>32</v>
      </c>
      <c r="D6">
        <v>70</v>
      </c>
      <c r="E6">
        <v>17</v>
      </c>
      <c r="F6">
        <v>36</v>
      </c>
      <c r="G6">
        <v>264</v>
      </c>
      <c r="H6" s="51">
        <v>0.143</v>
      </c>
      <c r="I6">
        <v>12</v>
      </c>
      <c r="K6" s="10">
        <v>27576</v>
      </c>
      <c r="L6" s="13">
        <f t="shared" si="0"/>
        <v>27</v>
      </c>
      <c r="M6" t="s">
        <v>124</v>
      </c>
      <c r="N6" s="25" t="s">
        <v>125</v>
      </c>
      <c r="P6" t="s">
        <v>65</v>
      </c>
      <c r="R6" s="48" t="s">
        <v>117</v>
      </c>
      <c r="S6" s="37" t="s">
        <v>110</v>
      </c>
      <c r="T6" t="s">
        <v>72</v>
      </c>
      <c r="V6" t="s">
        <v>72</v>
      </c>
      <c r="W6">
        <v>82</v>
      </c>
      <c r="X6">
        <v>18</v>
      </c>
      <c r="Y6" s="45" t="s">
        <v>200</v>
      </c>
      <c r="Z6">
        <v>13</v>
      </c>
      <c r="AA6">
        <v>17</v>
      </c>
      <c r="AB6">
        <v>1</v>
      </c>
      <c r="AC6">
        <v>6</v>
      </c>
      <c r="AD6">
        <v>64</v>
      </c>
      <c r="AE6">
        <v>9</v>
      </c>
      <c r="AF6">
        <v>7</v>
      </c>
      <c r="AG6">
        <v>0</v>
      </c>
      <c r="AH6">
        <v>19</v>
      </c>
      <c r="AI6">
        <v>0</v>
      </c>
      <c r="AJ6">
        <v>7</v>
      </c>
      <c r="AK6">
        <v>0</v>
      </c>
      <c r="AL6">
        <v>0</v>
      </c>
      <c r="AM6">
        <v>0</v>
      </c>
      <c r="AN6" t="s">
        <v>201</v>
      </c>
      <c r="AO6" t="s">
        <v>10</v>
      </c>
      <c r="AX6" s="47">
        <v>2</v>
      </c>
      <c r="AY6" s="6">
        <v>5</v>
      </c>
      <c r="AZ6" s="6" t="s">
        <v>282</v>
      </c>
      <c r="BB6" s="11" t="s">
        <v>72</v>
      </c>
      <c r="BC6" s="94" t="s">
        <v>72</v>
      </c>
      <c r="BD6" s="94" t="s">
        <v>72</v>
      </c>
      <c r="BE6" s="83" t="s">
        <v>218</v>
      </c>
      <c r="BF6" s="95">
        <v>19</v>
      </c>
      <c r="BG6" s="96">
        <v>18</v>
      </c>
      <c r="BH6" s="104" t="s">
        <v>219</v>
      </c>
      <c r="BI6" s="101" t="s">
        <v>200</v>
      </c>
      <c r="BJ6" s="102" t="s">
        <v>200</v>
      </c>
      <c r="BK6" s="98" t="s">
        <v>231</v>
      </c>
      <c r="BL6" s="98" t="s">
        <v>232</v>
      </c>
      <c r="BM6" s="99" t="s">
        <v>296</v>
      </c>
    </row>
    <row r="7" spans="1:65" ht="12.75">
      <c r="A7" s="38">
        <v>81</v>
      </c>
      <c r="B7">
        <v>1</v>
      </c>
      <c r="C7">
        <v>10</v>
      </c>
      <c r="D7">
        <v>11</v>
      </c>
      <c r="E7">
        <v>15</v>
      </c>
      <c r="F7">
        <v>50</v>
      </c>
      <c r="G7">
        <v>48</v>
      </c>
      <c r="H7" s="51">
        <v>0.02</v>
      </c>
      <c r="K7" s="10">
        <v>26573</v>
      </c>
      <c r="L7" s="13">
        <f t="shared" si="0"/>
        <v>30</v>
      </c>
      <c r="M7" t="s">
        <v>70</v>
      </c>
      <c r="N7" t="s">
        <v>126</v>
      </c>
      <c r="P7" t="s">
        <v>100</v>
      </c>
      <c r="R7" s="48" t="s">
        <v>117</v>
      </c>
      <c r="S7" s="37" t="s">
        <v>109</v>
      </c>
      <c r="T7" t="s">
        <v>69</v>
      </c>
      <c r="V7" t="s">
        <v>69</v>
      </c>
      <c r="W7">
        <v>81</v>
      </c>
      <c r="X7">
        <v>20</v>
      </c>
      <c r="Y7" s="45" t="s">
        <v>227</v>
      </c>
      <c r="Z7">
        <v>2</v>
      </c>
      <c r="AA7">
        <v>2</v>
      </c>
      <c r="AB7">
        <v>1</v>
      </c>
      <c r="AC7">
        <v>2</v>
      </c>
      <c r="AD7">
        <v>4</v>
      </c>
      <c r="AE7">
        <v>18</v>
      </c>
      <c r="AF7">
        <v>48</v>
      </c>
      <c r="AG7">
        <v>0</v>
      </c>
      <c r="AH7">
        <v>30</v>
      </c>
      <c r="AI7">
        <v>0</v>
      </c>
      <c r="AJ7">
        <v>2</v>
      </c>
      <c r="AK7">
        <v>0</v>
      </c>
      <c r="AL7">
        <v>0</v>
      </c>
      <c r="AM7">
        <v>3</v>
      </c>
      <c r="AU7" t="s">
        <v>217</v>
      </c>
      <c r="AX7" s="47">
        <v>1</v>
      </c>
      <c r="AY7" s="6">
        <v>6</v>
      </c>
      <c r="AZ7" s="21" t="s">
        <v>284</v>
      </c>
      <c r="BB7" s="11" t="s">
        <v>11</v>
      </c>
      <c r="BC7" s="94" t="s">
        <v>69</v>
      </c>
      <c r="BD7" s="94" t="s">
        <v>69</v>
      </c>
      <c r="BE7" s="83" t="s">
        <v>214</v>
      </c>
      <c r="BF7" s="95">
        <v>19</v>
      </c>
      <c r="BG7" s="96">
        <v>20</v>
      </c>
      <c r="BH7" s="84" t="s">
        <v>212</v>
      </c>
      <c r="BI7" s="72" t="s">
        <v>212</v>
      </c>
      <c r="BJ7" s="97" t="s">
        <v>227</v>
      </c>
      <c r="BK7" s="98" t="s">
        <v>211</v>
      </c>
      <c r="BL7" s="98" t="s">
        <v>217</v>
      </c>
      <c r="BM7" s="99" t="s">
        <v>297</v>
      </c>
    </row>
    <row r="8" spans="1:65" ht="12.75">
      <c r="A8" s="38">
        <v>80</v>
      </c>
      <c r="B8">
        <v>5</v>
      </c>
      <c r="C8">
        <v>7</v>
      </c>
      <c r="D8">
        <v>12</v>
      </c>
      <c r="E8">
        <v>16</v>
      </c>
      <c r="F8">
        <v>32</v>
      </c>
      <c r="G8">
        <v>85</v>
      </c>
      <c r="H8" s="51">
        <v>0.058</v>
      </c>
      <c r="K8" s="10">
        <v>26481</v>
      </c>
      <c r="L8" s="13">
        <f t="shared" si="0"/>
        <v>30</v>
      </c>
      <c r="M8" t="s">
        <v>127</v>
      </c>
      <c r="N8" t="s">
        <v>128</v>
      </c>
      <c r="P8" t="s">
        <v>73</v>
      </c>
      <c r="R8" s="48" t="s">
        <v>117</v>
      </c>
      <c r="S8" s="37" t="s">
        <v>91</v>
      </c>
      <c r="T8" t="s">
        <v>69</v>
      </c>
      <c r="V8" t="s">
        <v>69</v>
      </c>
      <c r="W8">
        <v>80</v>
      </c>
      <c r="X8">
        <v>20</v>
      </c>
      <c r="Y8" s="45" t="s">
        <v>212</v>
      </c>
      <c r="Z8">
        <v>6</v>
      </c>
      <c r="AA8">
        <v>6</v>
      </c>
      <c r="AB8">
        <v>1</v>
      </c>
      <c r="AC8">
        <v>6</v>
      </c>
      <c r="AD8">
        <v>13</v>
      </c>
      <c r="AE8">
        <v>18</v>
      </c>
      <c r="AF8">
        <v>40</v>
      </c>
      <c r="AG8">
        <v>0</v>
      </c>
      <c r="AH8">
        <v>29</v>
      </c>
      <c r="AI8">
        <v>0</v>
      </c>
      <c r="AJ8">
        <v>0</v>
      </c>
      <c r="AK8">
        <v>0</v>
      </c>
      <c r="AL8">
        <v>0</v>
      </c>
      <c r="AM8">
        <v>4</v>
      </c>
      <c r="AU8" t="s">
        <v>217</v>
      </c>
      <c r="AX8" s="47">
        <v>1</v>
      </c>
      <c r="AY8" s="6">
        <v>7</v>
      </c>
      <c r="AZ8" s="21" t="s">
        <v>280</v>
      </c>
      <c r="BB8" s="11" t="s">
        <v>11</v>
      </c>
      <c r="BC8" s="94" t="s">
        <v>66</v>
      </c>
      <c r="BD8" s="94" t="s">
        <v>69</v>
      </c>
      <c r="BE8" s="83" t="s">
        <v>238</v>
      </c>
      <c r="BF8" s="95">
        <v>15</v>
      </c>
      <c r="BG8" s="96">
        <v>20</v>
      </c>
      <c r="BH8" s="84" t="s">
        <v>212</v>
      </c>
      <c r="BI8" s="72" t="s">
        <v>212</v>
      </c>
      <c r="BJ8" s="97" t="s">
        <v>212</v>
      </c>
      <c r="BK8" s="98" t="s">
        <v>211</v>
      </c>
      <c r="BL8" s="98"/>
      <c r="BM8" s="99" t="s">
        <v>297</v>
      </c>
    </row>
    <row r="9" spans="1:65" ht="12.75">
      <c r="A9" s="38">
        <v>80</v>
      </c>
      <c r="B9">
        <v>37</v>
      </c>
      <c r="C9">
        <v>38</v>
      </c>
      <c r="D9">
        <v>75</v>
      </c>
      <c r="E9">
        <v>23</v>
      </c>
      <c r="F9">
        <v>118</v>
      </c>
      <c r="G9">
        <v>277</v>
      </c>
      <c r="H9" s="51">
        <v>0.133</v>
      </c>
      <c r="I9">
        <v>12</v>
      </c>
      <c r="J9">
        <v>3</v>
      </c>
      <c r="K9" s="10">
        <v>25204</v>
      </c>
      <c r="L9" s="13">
        <f t="shared" si="0"/>
        <v>33</v>
      </c>
      <c r="M9" t="s">
        <v>129</v>
      </c>
      <c r="N9" s="25" t="s">
        <v>130</v>
      </c>
      <c r="P9" t="s">
        <v>90</v>
      </c>
      <c r="R9" s="48" t="s">
        <v>117</v>
      </c>
      <c r="S9" s="37" t="s">
        <v>105</v>
      </c>
      <c r="T9" t="s">
        <v>92</v>
      </c>
      <c r="V9" s="25" t="s">
        <v>92</v>
      </c>
      <c r="W9" s="25">
        <v>80</v>
      </c>
      <c r="X9" s="25">
        <v>19</v>
      </c>
      <c r="Y9" s="45" t="s">
        <v>199</v>
      </c>
      <c r="Z9">
        <v>12</v>
      </c>
      <c r="AA9">
        <v>17</v>
      </c>
      <c r="AB9">
        <v>10</v>
      </c>
      <c r="AC9">
        <v>6</v>
      </c>
      <c r="AD9">
        <v>66</v>
      </c>
      <c r="AE9">
        <v>12</v>
      </c>
      <c r="AF9">
        <v>0</v>
      </c>
      <c r="AG9">
        <v>0</v>
      </c>
      <c r="AH9">
        <v>22</v>
      </c>
      <c r="AI9">
        <v>0</v>
      </c>
      <c r="AJ9">
        <v>13</v>
      </c>
      <c r="AK9">
        <v>0</v>
      </c>
      <c r="AL9">
        <v>0</v>
      </c>
      <c r="AM9">
        <v>7</v>
      </c>
      <c r="AN9" t="s">
        <v>201</v>
      </c>
      <c r="AO9" t="s">
        <v>10</v>
      </c>
      <c r="AP9" t="s">
        <v>215</v>
      </c>
      <c r="AU9" s="25"/>
      <c r="AW9" s="12"/>
      <c r="AX9" s="47">
        <v>2</v>
      </c>
      <c r="AY9" s="6">
        <v>8</v>
      </c>
      <c r="AZ9" s="6" t="s">
        <v>282</v>
      </c>
      <c r="BB9" s="11" t="s">
        <v>72</v>
      </c>
      <c r="BC9" s="94" t="s">
        <v>93</v>
      </c>
      <c r="BD9" s="94" t="s">
        <v>92</v>
      </c>
      <c r="BE9" s="83" t="s">
        <v>246</v>
      </c>
      <c r="BF9" s="95">
        <v>19</v>
      </c>
      <c r="BG9" s="96">
        <v>19</v>
      </c>
      <c r="BH9" s="84" t="s">
        <v>199</v>
      </c>
      <c r="BI9" s="72" t="s">
        <v>199</v>
      </c>
      <c r="BJ9" s="103" t="s">
        <v>199</v>
      </c>
      <c r="BK9" s="98" t="s">
        <v>254</v>
      </c>
      <c r="BL9" s="98" t="s">
        <v>242</v>
      </c>
      <c r="BM9" s="99" t="s">
        <v>295</v>
      </c>
    </row>
    <row r="10" spans="1:65" ht="12.75">
      <c r="A10" s="38">
        <v>80</v>
      </c>
      <c r="B10">
        <v>23</v>
      </c>
      <c r="C10">
        <v>22</v>
      </c>
      <c r="D10">
        <v>45</v>
      </c>
      <c r="E10">
        <v>8</v>
      </c>
      <c r="F10">
        <v>36</v>
      </c>
      <c r="G10">
        <v>140</v>
      </c>
      <c r="H10" s="51">
        <v>0.164</v>
      </c>
      <c r="I10">
        <v>6</v>
      </c>
      <c r="K10" s="10">
        <v>26999</v>
      </c>
      <c r="L10" s="13">
        <f t="shared" si="0"/>
        <v>28</v>
      </c>
      <c r="M10" t="s">
        <v>131</v>
      </c>
      <c r="N10" s="106" t="s">
        <v>132</v>
      </c>
      <c r="P10" t="s">
        <v>98</v>
      </c>
      <c r="R10" s="48" t="s">
        <v>117</v>
      </c>
      <c r="S10" s="37" t="s">
        <v>80</v>
      </c>
      <c r="T10" t="s">
        <v>92</v>
      </c>
      <c r="V10" t="s">
        <v>92</v>
      </c>
      <c r="W10">
        <v>80</v>
      </c>
      <c r="X10">
        <v>16</v>
      </c>
      <c r="Y10" s="45" t="s">
        <v>199</v>
      </c>
      <c r="Z10">
        <v>15</v>
      </c>
      <c r="AA10">
        <v>19</v>
      </c>
      <c r="AB10">
        <v>1</v>
      </c>
      <c r="AC10">
        <v>6</v>
      </c>
      <c r="AD10">
        <v>35</v>
      </c>
      <c r="AE10">
        <v>11</v>
      </c>
      <c r="AF10">
        <v>7</v>
      </c>
      <c r="AG10">
        <v>0</v>
      </c>
      <c r="AH10">
        <v>47</v>
      </c>
      <c r="AI10">
        <v>0</v>
      </c>
      <c r="AJ10">
        <v>10</v>
      </c>
      <c r="AK10">
        <v>0</v>
      </c>
      <c r="AL10">
        <v>0</v>
      </c>
      <c r="AM10">
        <v>0</v>
      </c>
      <c r="AX10" s="47">
        <v>2</v>
      </c>
      <c r="AY10" s="6">
        <v>9</v>
      </c>
      <c r="AZ10" s="6" t="s">
        <v>278</v>
      </c>
      <c r="BB10" s="11" t="s">
        <v>93</v>
      </c>
      <c r="BC10" s="94" t="s">
        <v>93</v>
      </c>
      <c r="BD10" s="94" t="s">
        <v>92</v>
      </c>
      <c r="BE10" s="83" t="s">
        <v>214</v>
      </c>
      <c r="BF10" s="95">
        <v>19</v>
      </c>
      <c r="BG10" s="96">
        <v>16</v>
      </c>
      <c r="BH10" s="104" t="s">
        <v>219</v>
      </c>
      <c r="BI10" s="72" t="s">
        <v>199</v>
      </c>
      <c r="BJ10" s="103" t="s">
        <v>199</v>
      </c>
      <c r="BK10" s="98" t="s">
        <v>228</v>
      </c>
      <c r="BL10" s="98" t="s">
        <v>22</v>
      </c>
      <c r="BM10" s="99" t="s">
        <v>293</v>
      </c>
    </row>
    <row r="11" spans="1:65" ht="12.75">
      <c r="A11" s="38">
        <v>75</v>
      </c>
      <c r="B11">
        <v>1</v>
      </c>
      <c r="C11">
        <v>10</v>
      </c>
      <c r="D11">
        <v>11</v>
      </c>
      <c r="E11">
        <v>-9</v>
      </c>
      <c r="F11">
        <v>131</v>
      </c>
      <c r="G11">
        <v>53</v>
      </c>
      <c r="H11" s="51">
        <v>0.018</v>
      </c>
      <c r="K11" s="55">
        <v>26054</v>
      </c>
      <c r="L11" s="56">
        <f t="shared" si="0"/>
        <v>31</v>
      </c>
      <c r="M11" t="s">
        <v>133</v>
      </c>
      <c r="N11" t="s">
        <v>134</v>
      </c>
      <c r="P11" t="s">
        <v>76</v>
      </c>
      <c r="R11" s="48" t="s">
        <v>117</v>
      </c>
      <c r="S11" s="37" t="s">
        <v>110</v>
      </c>
      <c r="T11" t="s">
        <v>84</v>
      </c>
      <c r="V11" t="s">
        <v>84</v>
      </c>
      <c r="W11">
        <v>75</v>
      </c>
      <c r="X11">
        <v>17</v>
      </c>
      <c r="Y11" s="81" t="s">
        <v>210</v>
      </c>
      <c r="Z11">
        <v>2</v>
      </c>
      <c r="AA11">
        <v>2</v>
      </c>
      <c r="AB11">
        <v>1</v>
      </c>
      <c r="AC11">
        <v>2</v>
      </c>
      <c r="AD11">
        <v>8</v>
      </c>
      <c r="AE11">
        <v>24</v>
      </c>
      <c r="AF11">
        <v>37</v>
      </c>
      <c r="AG11">
        <v>0</v>
      </c>
      <c r="AH11">
        <v>31</v>
      </c>
      <c r="AI11">
        <v>0</v>
      </c>
      <c r="AJ11">
        <v>2</v>
      </c>
      <c r="AK11">
        <v>0</v>
      </c>
      <c r="AL11">
        <v>0</v>
      </c>
      <c r="AM11">
        <v>0</v>
      </c>
      <c r="AP11" t="s">
        <v>215</v>
      </c>
      <c r="AU11" t="s">
        <v>217</v>
      </c>
      <c r="AX11" s="47">
        <v>2</v>
      </c>
      <c r="AY11" s="6">
        <v>10</v>
      </c>
      <c r="AZ11" s="21" t="s">
        <v>280</v>
      </c>
      <c r="BB11" s="11" t="s">
        <v>213</v>
      </c>
      <c r="BC11" s="94" t="s">
        <v>84</v>
      </c>
      <c r="BD11" s="94" t="s">
        <v>84</v>
      </c>
      <c r="BE11" s="83" t="s">
        <v>214</v>
      </c>
      <c r="BF11" s="95">
        <v>21</v>
      </c>
      <c r="BG11" s="96">
        <v>17</v>
      </c>
      <c r="BH11" s="84" t="s">
        <v>227</v>
      </c>
      <c r="BI11" s="72" t="s">
        <v>216</v>
      </c>
      <c r="BJ11" s="97" t="s">
        <v>210</v>
      </c>
      <c r="BK11" s="98" t="s">
        <v>215</v>
      </c>
      <c r="BL11" s="98" t="s">
        <v>251</v>
      </c>
      <c r="BM11" s="99" t="s">
        <v>294</v>
      </c>
    </row>
    <row r="12" spans="1:65" ht="12.75">
      <c r="A12" s="38">
        <v>70</v>
      </c>
      <c r="B12">
        <v>10</v>
      </c>
      <c r="C12">
        <v>31</v>
      </c>
      <c r="D12">
        <v>41</v>
      </c>
      <c r="E12">
        <v>-7</v>
      </c>
      <c r="F12">
        <v>48</v>
      </c>
      <c r="G12">
        <v>78</v>
      </c>
      <c r="H12" s="51">
        <v>0.128</v>
      </c>
      <c r="I12">
        <v>5</v>
      </c>
      <c r="K12" s="10">
        <v>23163</v>
      </c>
      <c r="L12" s="13">
        <f t="shared" si="0"/>
        <v>39</v>
      </c>
      <c r="M12" t="s">
        <v>135</v>
      </c>
      <c r="N12" t="s">
        <v>136</v>
      </c>
      <c r="P12" t="s">
        <v>73</v>
      </c>
      <c r="R12" s="48" t="s">
        <v>117</v>
      </c>
      <c r="S12" s="37" t="s">
        <v>101</v>
      </c>
      <c r="T12" t="s">
        <v>99</v>
      </c>
      <c r="V12" t="s">
        <v>99</v>
      </c>
      <c r="W12">
        <v>70</v>
      </c>
      <c r="X12">
        <v>19</v>
      </c>
      <c r="Y12" s="45" t="s">
        <v>199</v>
      </c>
      <c r="Z12">
        <v>12</v>
      </c>
      <c r="AA12">
        <v>16</v>
      </c>
      <c r="AB12">
        <v>1</v>
      </c>
      <c r="AC12">
        <v>8</v>
      </c>
      <c r="AD12">
        <v>14</v>
      </c>
      <c r="AE12">
        <v>17</v>
      </c>
      <c r="AF12">
        <v>31</v>
      </c>
      <c r="AG12">
        <v>0</v>
      </c>
      <c r="AH12">
        <v>38</v>
      </c>
      <c r="AI12">
        <v>0</v>
      </c>
      <c r="AJ12">
        <v>0</v>
      </c>
      <c r="AK12">
        <v>0</v>
      </c>
      <c r="AL12">
        <v>0</v>
      </c>
      <c r="AM12">
        <v>0</v>
      </c>
      <c r="AN12" t="s">
        <v>201</v>
      </c>
      <c r="AQ12" t="s">
        <v>228</v>
      </c>
      <c r="AR12" t="s">
        <v>23</v>
      </c>
      <c r="AX12" s="47">
        <v>1</v>
      </c>
      <c r="AY12" s="6">
        <v>11</v>
      </c>
      <c r="AZ12" s="6"/>
      <c r="BB12" s="11" t="s">
        <v>93</v>
      </c>
      <c r="BC12" s="94" t="s">
        <v>93</v>
      </c>
      <c r="BD12" s="94" t="s">
        <v>99</v>
      </c>
      <c r="BE12" s="83" t="s">
        <v>198</v>
      </c>
      <c r="BF12" s="95">
        <v>18</v>
      </c>
      <c r="BG12" s="96">
        <v>19</v>
      </c>
      <c r="BH12" s="84" t="s">
        <v>199</v>
      </c>
      <c r="BI12" s="72" t="s">
        <v>199</v>
      </c>
      <c r="BJ12" s="103" t="s">
        <v>199</v>
      </c>
      <c r="BK12" s="98" t="s">
        <v>241</v>
      </c>
      <c r="BL12" s="98" t="s">
        <v>242</v>
      </c>
      <c r="BM12" s="99" t="s">
        <v>298</v>
      </c>
    </row>
    <row r="13" spans="1:65" ht="12.75">
      <c r="A13" s="38">
        <v>70</v>
      </c>
      <c r="B13">
        <v>5</v>
      </c>
      <c r="C13">
        <v>15</v>
      </c>
      <c r="D13">
        <v>20</v>
      </c>
      <c r="E13">
        <v>4</v>
      </c>
      <c r="F13">
        <v>44</v>
      </c>
      <c r="G13">
        <v>68</v>
      </c>
      <c r="H13" s="51">
        <v>0.073</v>
      </c>
      <c r="K13" s="55">
        <v>26146</v>
      </c>
      <c r="L13" s="56">
        <f t="shared" si="0"/>
        <v>31</v>
      </c>
      <c r="M13" t="s">
        <v>137</v>
      </c>
      <c r="N13" t="s">
        <v>138</v>
      </c>
      <c r="P13" t="s">
        <v>114</v>
      </c>
      <c r="R13" s="48" t="s">
        <v>117</v>
      </c>
      <c r="S13" s="37" t="s">
        <v>106</v>
      </c>
      <c r="T13" t="s">
        <v>66</v>
      </c>
      <c r="V13" t="s">
        <v>66</v>
      </c>
      <c r="W13">
        <v>70</v>
      </c>
      <c r="X13">
        <v>23</v>
      </c>
      <c r="Y13" s="45" t="s">
        <v>212</v>
      </c>
      <c r="Z13">
        <v>7</v>
      </c>
      <c r="AA13">
        <v>9</v>
      </c>
      <c r="AB13">
        <v>1</v>
      </c>
      <c r="AC13">
        <v>9</v>
      </c>
      <c r="AD13">
        <v>8</v>
      </c>
      <c r="AE13">
        <v>24</v>
      </c>
      <c r="AF13">
        <v>37</v>
      </c>
      <c r="AG13">
        <v>0</v>
      </c>
      <c r="AH13">
        <v>31</v>
      </c>
      <c r="AI13">
        <v>0</v>
      </c>
      <c r="AJ13">
        <v>2</v>
      </c>
      <c r="AK13">
        <v>0</v>
      </c>
      <c r="AL13">
        <v>0</v>
      </c>
      <c r="AM13">
        <v>4</v>
      </c>
      <c r="AX13" s="47">
        <v>1</v>
      </c>
      <c r="AY13" s="6">
        <v>12</v>
      </c>
      <c r="AZ13" s="21" t="s">
        <v>285</v>
      </c>
      <c r="BB13" s="11" t="s">
        <v>208</v>
      </c>
      <c r="BC13" s="94" t="s">
        <v>69</v>
      </c>
      <c r="BD13" s="94" t="s">
        <v>66</v>
      </c>
      <c r="BE13" s="83" t="s">
        <v>259</v>
      </c>
      <c r="BF13" s="95">
        <v>23</v>
      </c>
      <c r="BG13" s="96">
        <v>23</v>
      </c>
      <c r="BH13" s="84" t="s">
        <v>212</v>
      </c>
      <c r="BI13" s="72" t="s">
        <v>250</v>
      </c>
      <c r="BJ13" s="97" t="s">
        <v>212</v>
      </c>
      <c r="BK13" s="98" t="s">
        <v>211</v>
      </c>
      <c r="BL13" s="98"/>
      <c r="BM13" s="99" t="s">
        <v>293</v>
      </c>
    </row>
    <row r="14" spans="1:65" ht="12.75">
      <c r="A14" s="38">
        <v>68</v>
      </c>
      <c r="B14">
        <v>17</v>
      </c>
      <c r="C14">
        <v>23</v>
      </c>
      <c r="D14">
        <v>40</v>
      </c>
      <c r="E14">
        <v>12</v>
      </c>
      <c r="F14">
        <v>101</v>
      </c>
      <c r="G14">
        <v>141</v>
      </c>
      <c r="H14" s="51">
        <v>0.12</v>
      </c>
      <c r="I14">
        <v>4</v>
      </c>
      <c r="K14" s="10">
        <v>26908</v>
      </c>
      <c r="L14" s="13">
        <f aca="true" t="shared" si="1" ref="L14:L45">+INT((L$1-K14)/365)</f>
        <v>29</v>
      </c>
      <c r="M14" t="s">
        <v>139</v>
      </c>
      <c r="N14" s="25" t="s">
        <v>140</v>
      </c>
      <c r="P14" t="s">
        <v>82</v>
      </c>
      <c r="R14" s="48" t="s">
        <v>117</v>
      </c>
      <c r="S14" s="37" t="s">
        <v>110</v>
      </c>
      <c r="T14" t="s">
        <v>72</v>
      </c>
      <c r="V14" t="s">
        <v>72</v>
      </c>
      <c r="W14">
        <v>68</v>
      </c>
      <c r="X14">
        <v>18</v>
      </c>
      <c r="Y14" s="45" t="s">
        <v>199</v>
      </c>
      <c r="Z14">
        <v>12</v>
      </c>
      <c r="AA14">
        <v>13</v>
      </c>
      <c r="AB14">
        <v>1</v>
      </c>
      <c r="AC14">
        <v>6</v>
      </c>
      <c r="AD14">
        <v>37</v>
      </c>
      <c r="AE14">
        <v>11</v>
      </c>
      <c r="AF14">
        <v>7</v>
      </c>
      <c r="AG14">
        <v>0</v>
      </c>
      <c r="AH14">
        <v>44</v>
      </c>
      <c r="AI14">
        <v>0</v>
      </c>
      <c r="AJ14">
        <v>6</v>
      </c>
      <c r="AK14">
        <v>0</v>
      </c>
      <c r="AL14">
        <v>0</v>
      </c>
      <c r="AM14">
        <v>0</v>
      </c>
      <c r="AN14" t="s">
        <v>201</v>
      </c>
      <c r="AO14" t="s">
        <v>10</v>
      </c>
      <c r="AP14" t="s">
        <v>215</v>
      </c>
      <c r="AS14" t="s">
        <v>202</v>
      </c>
      <c r="AX14" s="49">
        <v>2</v>
      </c>
      <c r="AY14" s="6">
        <v>13</v>
      </c>
      <c r="AZ14" s="6" t="s">
        <v>278</v>
      </c>
      <c r="BB14" s="11" t="s">
        <v>77</v>
      </c>
      <c r="BC14" s="94" t="s">
        <v>81</v>
      </c>
      <c r="BD14" s="94" t="s">
        <v>72</v>
      </c>
      <c r="BE14" s="83" t="s">
        <v>224</v>
      </c>
      <c r="BF14" s="95">
        <v>17</v>
      </c>
      <c r="BG14" s="96">
        <v>18</v>
      </c>
      <c r="BH14" s="84" t="s">
        <v>199</v>
      </c>
      <c r="BI14" s="72" t="s">
        <v>199</v>
      </c>
      <c r="BJ14" s="103" t="s">
        <v>199</v>
      </c>
      <c r="BK14" s="98" t="s">
        <v>233</v>
      </c>
      <c r="BL14" s="98" t="s">
        <v>255</v>
      </c>
      <c r="BM14" s="99" t="s">
        <v>299</v>
      </c>
    </row>
    <row r="15" spans="1:65" ht="12.75">
      <c r="A15" s="38">
        <v>67</v>
      </c>
      <c r="B15">
        <v>2</v>
      </c>
      <c r="C15">
        <v>13</v>
      </c>
      <c r="D15">
        <v>15</v>
      </c>
      <c r="E15">
        <v>20</v>
      </c>
      <c r="F15">
        <v>152</v>
      </c>
      <c r="G15">
        <v>51</v>
      </c>
      <c r="H15" s="51">
        <v>0.039</v>
      </c>
      <c r="K15" s="10">
        <v>26785</v>
      </c>
      <c r="L15" s="13">
        <f t="shared" si="1"/>
        <v>29</v>
      </c>
      <c r="M15" t="s">
        <v>107</v>
      </c>
      <c r="N15" t="s">
        <v>141</v>
      </c>
      <c r="P15" t="s">
        <v>104</v>
      </c>
      <c r="R15" s="48" t="s">
        <v>117</v>
      </c>
      <c r="S15" s="37" t="s">
        <v>101</v>
      </c>
      <c r="T15" t="s">
        <v>69</v>
      </c>
      <c r="V15" t="s">
        <v>69</v>
      </c>
      <c r="W15">
        <v>67</v>
      </c>
      <c r="X15">
        <v>17</v>
      </c>
      <c r="Y15" s="81" t="s">
        <v>262</v>
      </c>
      <c r="Z15">
        <v>4</v>
      </c>
      <c r="AA15">
        <v>4</v>
      </c>
      <c r="AB15">
        <v>1</v>
      </c>
      <c r="AC15">
        <v>4</v>
      </c>
      <c r="AD15">
        <v>9</v>
      </c>
      <c r="AE15">
        <v>24</v>
      </c>
      <c r="AF15">
        <v>31</v>
      </c>
      <c r="AG15">
        <v>0</v>
      </c>
      <c r="AH15">
        <v>37</v>
      </c>
      <c r="AI15">
        <v>0</v>
      </c>
      <c r="AJ15">
        <v>8</v>
      </c>
      <c r="AK15">
        <v>0</v>
      </c>
      <c r="AL15">
        <v>0</v>
      </c>
      <c r="AM15">
        <v>0</v>
      </c>
      <c r="AP15" t="s">
        <v>236</v>
      </c>
      <c r="AU15" t="s">
        <v>217</v>
      </c>
      <c r="AX15" s="47">
        <v>2</v>
      </c>
      <c r="AY15" s="6">
        <v>14</v>
      </c>
      <c r="AZ15" s="21" t="s">
        <v>280</v>
      </c>
      <c r="BB15" s="11" t="s">
        <v>11</v>
      </c>
      <c r="BC15" s="94" t="s">
        <v>66</v>
      </c>
      <c r="BD15" s="94" t="s">
        <v>69</v>
      </c>
      <c r="BE15" s="83" t="s">
        <v>209</v>
      </c>
      <c r="BF15" s="95">
        <v>14</v>
      </c>
      <c r="BG15" s="96">
        <v>17</v>
      </c>
      <c r="BH15" s="84" t="s">
        <v>210</v>
      </c>
      <c r="BI15" s="72" t="s">
        <v>212</v>
      </c>
      <c r="BJ15" s="97" t="s">
        <v>262</v>
      </c>
      <c r="BK15" s="98" t="s">
        <v>235</v>
      </c>
      <c r="BL15" s="98" t="s">
        <v>236</v>
      </c>
      <c r="BM15" s="99" t="s">
        <v>300</v>
      </c>
    </row>
    <row r="16" spans="1:65" ht="12.75">
      <c r="A16" s="38">
        <v>63</v>
      </c>
      <c r="B16">
        <v>0</v>
      </c>
      <c r="C16">
        <v>2</v>
      </c>
      <c r="D16">
        <v>2</v>
      </c>
      <c r="E16">
        <v>-18</v>
      </c>
      <c r="F16">
        <v>121</v>
      </c>
      <c r="G16">
        <v>70</v>
      </c>
      <c r="H16" s="51">
        <v>0</v>
      </c>
      <c r="K16" s="55">
        <v>26969</v>
      </c>
      <c r="L16" s="56">
        <f t="shared" si="1"/>
        <v>28</v>
      </c>
      <c r="M16" t="s">
        <v>142</v>
      </c>
      <c r="N16" t="s">
        <v>143</v>
      </c>
      <c r="P16" t="s">
        <v>94</v>
      </c>
      <c r="R16" s="48" t="s">
        <v>117</v>
      </c>
      <c r="S16" s="37" t="s">
        <v>109</v>
      </c>
      <c r="T16" t="s">
        <v>84</v>
      </c>
      <c r="V16" t="s">
        <v>84</v>
      </c>
      <c r="W16">
        <v>63</v>
      </c>
      <c r="X16">
        <v>19</v>
      </c>
      <c r="Y16" s="45" t="s">
        <v>212</v>
      </c>
      <c r="Z16">
        <v>0</v>
      </c>
      <c r="AA16">
        <v>0</v>
      </c>
      <c r="AB16">
        <v>0</v>
      </c>
      <c r="AC16">
        <v>0</v>
      </c>
      <c r="AD16">
        <v>15</v>
      </c>
      <c r="AE16">
        <v>18</v>
      </c>
      <c r="AF16">
        <v>37</v>
      </c>
      <c r="AG16">
        <v>0</v>
      </c>
      <c r="AH16">
        <v>30</v>
      </c>
      <c r="AI16">
        <v>0</v>
      </c>
      <c r="AJ16">
        <v>1</v>
      </c>
      <c r="AK16">
        <v>0</v>
      </c>
      <c r="AL16">
        <v>0</v>
      </c>
      <c r="AM16">
        <v>0</v>
      </c>
      <c r="AP16" t="s">
        <v>215</v>
      </c>
      <c r="AU16" t="s">
        <v>217</v>
      </c>
      <c r="AX16" s="47">
        <v>1</v>
      </c>
      <c r="AY16" s="6">
        <v>15</v>
      </c>
      <c r="AZ16" s="21" t="s">
        <v>280</v>
      </c>
      <c r="BB16" s="11" t="s">
        <v>247</v>
      </c>
      <c r="BC16" s="94" t="s">
        <v>84</v>
      </c>
      <c r="BD16" s="94" t="s">
        <v>84</v>
      </c>
      <c r="BE16" s="83" t="s">
        <v>248</v>
      </c>
      <c r="BF16" s="95">
        <v>21</v>
      </c>
      <c r="BG16" s="96">
        <v>19</v>
      </c>
      <c r="BH16" s="84" t="s">
        <v>210</v>
      </c>
      <c r="BI16" s="72" t="s">
        <v>212</v>
      </c>
      <c r="BJ16" s="97" t="s">
        <v>212</v>
      </c>
      <c r="BK16" s="98" t="s">
        <v>215</v>
      </c>
      <c r="BL16" s="98" t="s">
        <v>215</v>
      </c>
      <c r="BM16" s="99" t="s">
        <v>294</v>
      </c>
    </row>
    <row r="17" spans="1:65" ht="12.75">
      <c r="A17" s="38">
        <v>61</v>
      </c>
      <c r="B17">
        <v>15</v>
      </c>
      <c r="C17">
        <v>35</v>
      </c>
      <c r="D17">
        <v>50</v>
      </c>
      <c r="E17">
        <v>7</v>
      </c>
      <c r="F17">
        <v>48</v>
      </c>
      <c r="G17">
        <v>150</v>
      </c>
      <c r="H17" s="51">
        <v>0.1</v>
      </c>
      <c r="I17">
        <v>7</v>
      </c>
      <c r="J17">
        <v>1</v>
      </c>
      <c r="K17" s="10">
        <v>27791</v>
      </c>
      <c r="L17" s="13">
        <f t="shared" si="1"/>
        <v>26</v>
      </c>
      <c r="M17" t="s">
        <v>144</v>
      </c>
      <c r="N17" s="25" t="s">
        <v>145</v>
      </c>
      <c r="P17" t="s">
        <v>108</v>
      </c>
      <c r="R17" s="48" t="s">
        <v>117</v>
      </c>
      <c r="S17" s="37" t="s">
        <v>80</v>
      </c>
      <c r="T17" t="s">
        <v>92</v>
      </c>
      <c r="V17" t="s">
        <v>92</v>
      </c>
      <c r="W17">
        <v>61</v>
      </c>
      <c r="X17">
        <v>20</v>
      </c>
      <c r="Y17" s="24" t="s">
        <v>199</v>
      </c>
      <c r="Z17">
        <v>9</v>
      </c>
      <c r="AA17">
        <v>13</v>
      </c>
      <c r="AB17">
        <v>6</v>
      </c>
      <c r="AC17">
        <v>6</v>
      </c>
      <c r="AD17">
        <v>41</v>
      </c>
      <c r="AE17">
        <v>17</v>
      </c>
      <c r="AF17">
        <v>7</v>
      </c>
      <c r="AG17">
        <v>0</v>
      </c>
      <c r="AH17">
        <v>36</v>
      </c>
      <c r="AI17">
        <v>0</v>
      </c>
      <c r="AJ17">
        <v>6</v>
      </c>
      <c r="AK17">
        <v>0</v>
      </c>
      <c r="AL17">
        <v>0</v>
      </c>
      <c r="AM17">
        <v>0</v>
      </c>
      <c r="AN17" t="s">
        <v>201</v>
      </c>
      <c r="AO17" t="s">
        <v>10</v>
      </c>
      <c r="AQ17" t="s">
        <v>225</v>
      </c>
      <c r="AX17" s="47">
        <v>1</v>
      </c>
      <c r="AY17" s="6">
        <v>16</v>
      </c>
      <c r="AZ17" s="6" t="s">
        <v>282</v>
      </c>
      <c r="BB17" s="11" t="s">
        <v>92</v>
      </c>
      <c r="BC17" s="94" t="s">
        <v>72</v>
      </c>
      <c r="BD17" s="94" t="s">
        <v>92</v>
      </c>
      <c r="BE17" s="83" t="s">
        <v>246</v>
      </c>
      <c r="BF17" s="95">
        <v>20</v>
      </c>
      <c r="BG17" s="96">
        <v>20</v>
      </c>
      <c r="BH17" s="84" t="s">
        <v>199</v>
      </c>
      <c r="BI17" s="72" t="s">
        <v>199</v>
      </c>
      <c r="BJ17" s="103" t="s">
        <v>199</v>
      </c>
      <c r="BK17" s="98" t="s">
        <v>231</v>
      </c>
      <c r="BL17" s="98" t="s">
        <v>232</v>
      </c>
      <c r="BM17" s="99" t="s">
        <v>301</v>
      </c>
    </row>
    <row r="18" spans="1:65" ht="12.75">
      <c r="A18" s="38">
        <v>57</v>
      </c>
      <c r="B18">
        <v>6</v>
      </c>
      <c r="C18">
        <v>14</v>
      </c>
      <c r="D18">
        <v>20</v>
      </c>
      <c r="E18">
        <v>-15</v>
      </c>
      <c r="F18">
        <v>49</v>
      </c>
      <c r="G18">
        <v>87</v>
      </c>
      <c r="H18" s="51">
        <v>0.068</v>
      </c>
      <c r="J18">
        <v>2</v>
      </c>
      <c r="K18" s="10">
        <v>27364</v>
      </c>
      <c r="L18" s="13">
        <f t="shared" si="1"/>
        <v>27</v>
      </c>
      <c r="M18" t="s">
        <v>146</v>
      </c>
      <c r="N18" t="s">
        <v>147</v>
      </c>
      <c r="P18" t="s">
        <v>87</v>
      </c>
      <c r="R18" s="48" t="s">
        <v>117</v>
      </c>
      <c r="S18" s="37" t="s">
        <v>101</v>
      </c>
      <c r="T18" t="s">
        <v>93</v>
      </c>
      <c r="V18" t="s">
        <v>93</v>
      </c>
      <c r="W18">
        <v>57</v>
      </c>
      <c r="X18">
        <v>19</v>
      </c>
      <c r="Y18" s="24" t="s">
        <v>219</v>
      </c>
      <c r="Z18">
        <v>7</v>
      </c>
      <c r="AA18">
        <v>7</v>
      </c>
      <c r="AB18">
        <v>7</v>
      </c>
      <c r="AC18">
        <v>6</v>
      </c>
      <c r="AD18">
        <v>23</v>
      </c>
      <c r="AE18">
        <v>6</v>
      </c>
      <c r="AF18">
        <v>31</v>
      </c>
      <c r="AG18">
        <v>0</v>
      </c>
      <c r="AH18">
        <v>41</v>
      </c>
      <c r="AI18">
        <v>0</v>
      </c>
      <c r="AJ18">
        <v>2</v>
      </c>
      <c r="AK18">
        <v>0</v>
      </c>
      <c r="AL18">
        <v>0</v>
      </c>
      <c r="AM18">
        <v>0</v>
      </c>
      <c r="AW18" s="12"/>
      <c r="AX18" s="47">
        <v>2</v>
      </c>
      <c r="AY18" s="6">
        <v>17</v>
      </c>
      <c r="AZ18" s="6" t="s">
        <v>281</v>
      </c>
      <c r="BB18" s="11" t="s">
        <v>93</v>
      </c>
      <c r="BC18" s="94" t="s">
        <v>93</v>
      </c>
      <c r="BD18" s="94" t="s">
        <v>93</v>
      </c>
      <c r="BE18" s="83" t="s">
        <v>246</v>
      </c>
      <c r="BF18" s="95">
        <v>20</v>
      </c>
      <c r="BG18" s="96">
        <v>19</v>
      </c>
      <c r="BH18" s="84" t="s">
        <v>199</v>
      </c>
      <c r="BI18" s="72" t="s">
        <v>199</v>
      </c>
      <c r="BJ18" s="105" t="s">
        <v>219</v>
      </c>
      <c r="BK18" s="98" t="s">
        <v>258</v>
      </c>
      <c r="BL18" s="98" t="s">
        <v>205</v>
      </c>
      <c r="BM18" s="99" t="s">
        <v>293</v>
      </c>
    </row>
    <row r="19" spans="1:65" ht="12.75">
      <c r="A19" s="38">
        <v>52</v>
      </c>
      <c r="B19">
        <v>5</v>
      </c>
      <c r="C19">
        <v>12</v>
      </c>
      <c r="D19">
        <v>17</v>
      </c>
      <c r="E19">
        <v>23</v>
      </c>
      <c r="F19">
        <v>48</v>
      </c>
      <c r="G19">
        <v>56</v>
      </c>
      <c r="H19" s="51">
        <v>0.089</v>
      </c>
      <c r="I19">
        <v>4</v>
      </c>
      <c r="K19" s="55">
        <v>27150</v>
      </c>
      <c r="L19" s="56">
        <f t="shared" si="1"/>
        <v>28</v>
      </c>
      <c r="M19" t="s">
        <v>86</v>
      </c>
      <c r="N19" t="s">
        <v>148</v>
      </c>
      <c r="P19" t="s">
        <v>114</v>
      </c>
      <c r="R19" s="48" t="s">
        <v>117</v>
      </c>
      <c r="S19" s="37" t="s">
        <v>105</v>
      </c>
      <c r="T19" t="s">
        <v>66</v>
      </c>
      <c r="V19" t="s">
        <v>66</v>
      </c>
      <c r="W19">
        <v>52</v>
      </c>
      <c r="X19">
        <v>21</v>
      </c>
      <c r="Y19" s="80" t="s">
        <v>216</v>
      </c>
      <c r="Z19">
        <v>8</v>
      </c>
      <c r="AA19">
        <v>11</v>
      </c>
      <c r="AB19">
        <v>1</v>
      </c>
      <c r="AC19">
        <v>11</v>
      </c>
      <c r="AD19">
        <v>12</v>
      </c>
      <c r="AE19">
        <v>24</v>
      </c>
      <c r="AF19">
        <v>33</v>
      </c>
      <c r="AG19">
        <v>0</v>
      </c>
      <c r="AH19">
        <v>32</v>
      </c>
      <c r="AI19">
        <v>0</v>
      </c>
      <c r="AJ19">
        <v>3</v>
      </c>
      <c r="AK19">
        <v>0</v>
      </c>
      <c r="AL19">
        <v>0</v>
      </c>
      <c r="AM19">
        <v>0</v>
      </c>
      <c r="AX19" s="47">
        <v>1</v>
      </c>
      <c r="AY19" s="6">
        <v>18</v>
      </c>
      <c r="AZ19" s="21" t="s">
        <v>285</v>
      </c>
      <c r="BB19" s="11" t="s">
        <v>213</v>
      </c>
      <c r="BC19" s="94" t="s">
        <v>84</v>
      </c>
      <c r="BD19" s="94" t="s">
        <v>66</v>
      </c>
      <c r="BE19" s="83" t="s">
        <v>203</v>
      </c>
      <c r="BF19" s="95">
        <v>22</v>
      </c>
      <c r="BG19" s="96">
        <v>21</v>
      </c>
      <c r="BH19" s="84" t="s">
        <v>227</v>
      </c>
      <c r="BI19" s="72" t="s">
        <v>216</v>
      </c>
      <c r="BJ19" s="97" t="s">
        <v>216</v>
      </c>
      <c r="BK19" s="98" t="s">
        <v>211</v>
      </c>
      <c r="BL19" s="98"/>
      <c r="BM19" s="99" t="s">
        <v>293</v>
      </c>
    </row>
    <row r="20" spans="1:65" ht="12.75">
      <c r="A20" s="38">
        <v>13</v>
      </c>
      <c r="B20">
        <v>5</v>
      </c>
      <c r="C20">
        <v>4</v>
      </c>
      <c r="D20">
        <v>9</v>
      </c>
      <c r="E20">
        <v>3</v>
      </c>
      <c r="F20">
        <v>0</v>
      </c>
      <c r="G20">
        <v>33</v>
      </c>
      <c r="H20" s="51">
        <v>0.151</v>
      </c>
      <c r="K20" s="10">
        <v>26543</v>
      </c>
      <c r="L20" s="13">
        <f t="shared" si="1"/>
        <v>30</v>
      </c>
      <c r="M20" t="s">
        <v>139</v>
      </c>
      <c r="N20" s="25" t="s">
        <v>149</v>
      </c>
      <c r="P20" t="s">
        <v>150</v>
      </c>
      <c r="R20" s="48" t="s">
        <v>117</v>
      </c>
      <c r="S20" s="37" t="s">
        <v>109</v>
      </c>
      <c r="T20" t="s">
        <v>92</v>
      </c>
      <c r="V20" t="s">
        <v>92</v>
      </c>
      <c r="W20">
        <v>13</v>
      </c>
      <c r="X20">
        <v>18</v>
      </c>
      <c r="Y20" s="45" t="s">
        <v>200</v>
      </c>
      <c r="Z20">
        <v>15</v>
      </c>
      <c r="AA20">
        <v>16</v>
      </c>
      <c r="AB20">
        <v>1</v>
      </c>
      <c r="AC20">
        <v>8</v>
      </c>
      <c r="AD20">
        <v>48</v>
      </c>
      <c r="AE20">
        <v>0</v>
      </c>
      <c r="AF20">
        <v>10</v>
      </c>
      <c r="AG20">
        <v>0</v>
      </c>
      <c r="AH20">
        <v>42</v>
      </c>
      <c r="AI20">
        <v>0</v>
      </c>
      <c r="AJ20">
        <v>0</v>
      </c>
      <c r="AK20">
        <v>0</v>
      </c>
      <c r="AL20">
        <v>0</v>
      </c>
      <c r="AM20">
        <v>0</v>
      </c>
      <c r="AN20" t="s">
        <v>201</v>
      </c>
      <c r="AR20" t="s">
        <v>23</v>
      </c>
      <c r="AX20" s="47">
        <v>2</v>
      </c>
      <c r="AY20" s="6">
        <v>19</v>
      </c>
      <c r="AZ20" s="6" t="s">
        <v>282</v>
      </c>
      <c r="BB20" s="11" t="s">
        <v>93</v>
      </c>
      <c r="BC20" s="94" t="s">
        <v>93</v>
      </c>
      <c r="BD20" s="94" t="s">
        <v>92</v>
      </c>
      <c r="BE20" s="83" t="s">
        <v>249</v>
      </c>
      <c r="BF20" s="95">
        <v>23</v>
      </c>
      <c r="BG20" s="96">
        <v>18</v>
      </c>
      <c r="BH20" s="100" t="s">
        <v>200</v>
      </c>
      <c r="BI20" s="101" t="s">
        <v>200</v>
      </c>
      <c r="BJ20" s="102" t="s">
        <v>200</v>
      </c>
      <c r="BK20" s="98" t="s">
        <v>258</v>
      </c>
      <c r="BL20" s="98" t="s">
        <v>264</v>
      </c>
      <c r="BM20" s="99" t="s">
        <v>302</v>
      </c>
    </row>
    <row r="21" spans="1:65" ht="12.75">
      <c r="A21" s="38">
        <v>81</v>
      </c>
      <c r="B21">
        <v>8</v>
      </c>
      <c r="C21">
        <v>14</v>
      </c>
      <c r="D21">
        <v>22</v>
      </c>
      <c r="E21">
        <v>5</v>
      </c>
      <c r="F21">
        <v>125</v>
      </c>
      <c r="G21">
        <v>89</v>
      </c>
      <c r="H21" s="51">
        <v>0.089</v>
      </c>
      <c r="K21" s="10">
        <v>27030</v>
      </c>
      <c r="L21" s="13">
        <f t="shared" si="1"/>
        <v>28</v>
      </c>
      <c r="M21" t="s">
        <v>151</v>
      </c>
      <c r="N21" s="106" t="s">
        <v>152</v>
      </c>
      <c r="P21" t="s">
        <v>79</v>
      </c>
      <c r="R21" s="48" t="s">
        <v>117</v>
      </c>
      <c r="S21" s="37" t="s">
        <v>101</v>
      </c>
      <c r="T21" t="s">
        <v>81</v>
      </c>
      <c r="V21" t="s">
        <v>81</v>
      </c>
      <c r="W21">
        <v>81</v>
      </c>
      <c r="X21">
        <v>14</v>
      </c>
      <c r="Y21" s="45" t="s">
        <v>200</v>
      </c>
      <c r="Z21">
        <v>9</v>
      </c>
      <c r="AA21">
        <v>9</v>
      </c>
      <c r="AB21">
        <v>1</v>
      </c>
      <c r="AC21">
        <v>6</v>
      </c>
      <c r="AD21">
        <v>22</v>
      </c>
      <c r="AE21">
        <v>6</v>
      </c>
      <c r="AF21">
        <v>34</v>
      </c>
      <c r="AG21">
        <v>0</v>
      </c>
      <c r="AH21">
        <v>38</v>
      </c>
      <c r="AI21">
        <v>0</v>
      </c>
      <c r="AJ21">
        <v>0</v>
      </c>
      <c r="AK21">
        <v>0</v>
      </c>
      <c r="AL21">
        <v>0</v>
      </c>
      <c r="AM21">
        <v>10</v>
      </c>
      <c r="AN21" t="s">
        <v>201</v>
      </c>
      <c r="AO21" t="s">
        <v>10</v>
      </c>
      <c r="AP21" t="s">
        <v>215</v>
      </c>
      <c r="AT21" t="s">
        <v>220</v>
      </c>
      <c r="AX21" s="47">
        <v>3</v>
      </c>
      <c r="AY21" s="6">
        <v>20</v>
      </c>
      <c r="AZ21" s="6" t="s">
        <v>279</v>
      </c>
      <c r="BB21" s="11" t="s">
        <v>99</v>
      </c>
      <c r="BC21" s="94" t="s">
        <v>81</v>
      </c>
      <c r="BD21" s="94" t="s">
        <v>81</v>
      </c>
      <c r="BE21" s="83" t="s">
        <v>248</v>
      </c>
      <c r="BF21" s="95">
        <v>13</v>
      </c>
      <c r="BG21" s="96">
        <v>14</v>
      </c>
      <c r="BH21" s="100" t="s">
        <v>200</v>
      </c>
      <c r="BI21" s="101" t="s">
        <v>200</v>
      </c>
      <c r="BJ21" s="102" t="s">
        <v>200</v>
      </c>
      <c r="BK21" s="98" t="s">
        <v>253</v>
      </c>
      <c r="BL21" s="98" t="s">
        <v>254</v>
      </c>
      <c r="BM21" s="99" t="s">
        <v>303</v>
      </c>
    </row>
    <row r="22" spans="1:65" ht="12.75">
      <c r="A22" s="38">
        <v>80</v>
      </c>
      <c r="B22">
        <v>8</v>
      </c>
      <c r="C22">
        <v>19</v>
      </c>
      <c r="D22">
        <v>27</v>
      </c>
      <c r="E22">
        <v>-4</v>
      </c>
      <c r="F22">
        <v>18</v>
      </c>
      <c r="G22">
        <v>98</v>
      </c>
      <c r="H22" s="51">
        <v>0.081</v>
      </c>
      <c r="J22">
        <v>2</v>
      </c>
      <c r="L22" s="13">
        <f t="shared" si="1"/>
        <v>102</v>
      </c>
      <c r="M22" t="s">
        <v>153</v>
      </c>
      <c r="N22" s="106" t="s">
        <v>154</v>
      </c>
      <c r="P22" t="s">
        <v>76</v>
      </c>
      <c r="R22" s="48" t="s">
        <v>117</v>
      </c>
      <c r="S22" s="37" t="s">
        <v>101</v>
      </c>
      <c r="T22" t="s">
        <v>93</v>
      </c>
      <c r="V22" t="s">
        <v>93</v>
      </c>
      <c r="W22">
        <v>80</v>
      </c>
      <c r="X22">
        <v>15</v>
      </c>
      <c r="Y22" s="45" t="s">
        <v>200</v>
      </c>
      <c r="Z22">
        <v>8</v>
      </c>
      <c r="AA22">
        <v>8</v>
      </c>
      <c r="AB22">
        <v>7</v>
      </c>
      <c r="AC22">
        <v>6</v>
      </c>
      <c r="AD22">
        <v>23</v>
      </c>
      <c r="AE22">
        <v>11</v>
      </c>
      <c r="AF22">
        <v>23</v>
      </c>
      <c r="AG22">
        <v>0</v>
      </c>
      <c r="AH22">
        <v>43</v>
      </c>
      <c r="AI22">
        <v>0</v>
      </c>
      <c r="AJ22">
        <v>4</v>
      </c>
      <c r="AK22">
        <v>0</v>
      </c>
      <c r="AL22">
        <v>0</v>
      </c>
      <c r="AM22">
        <v>7</v>
      </c>
      <c r="AT22" t="s">
        <v>220</v>
      </c>
      <c r="AX22" s="47">
        <v>3</v>
      </c>
      <c r="AY22" s="6">
        <v>21</v>
      </c>
      <c r="AZ22" s="6"/>
      <c r="BB22" s="11" t="s">
        <v>103</v>
      </c>
      <c r="BC22" s="94" t="s">
        <v>93</v>
      </c>
      <c r="BD22" s="94" t="s">
        <v>93</v>
      </c>
      <c r="BE22" s="83" t="s">
        <v>224</v>
      </c>
      <c r="BF22" s="95">
        <v>15</v>
      </c>
      <c r="BG22" s="96">
        <v>15</v>
      </c>
      <c r="BH22" s="84" t="s">
        <v>199</v>
      </c>
      <c r="BI22" s="101" t="s">
        <v>200</v>
      </c>
      <c r="BJ22" s="102" t="s">
        <v>200</v>
      </c>
      <c r="BK22" s="98" t="s">
        <v>211</v>
      </c>
      <c r="BL22" s="98"/>
      <c r="BM22" s="99" t="s">
        <v>304</v>
      </c>
    </row>
    <row r="23" spans="1:65" ht="12.75">
      <c r="A23" s="38">
        <v>75</v>
      </c>
      <c r="B23">
        <v>6</v>
      </c>
      <c r="C23">
        <v>10</v>
      </c>
      <c r="D23">
        <v>16</v>
      </c>
      <c r="E23">
        <v>-7</v>
      </c>
      <c r="F23">
        <v>87</v>
      </c>
      <c r="G23">
        <v>85</v>
      </c>
      <c r="H23" s="51">
        <v>0.07</v>
      </c>
      <c r="K23" s="10">
        <v>25112</v>
      </c>
      <c r="L23" s="13">
        <f t="shared" si="1"/>
        <v>34</v>
      </c>
      <c r="M23" t="s">
        <v>155</v>
      </c>
      <c r="N23" t="s">
        <v>156</v>
      </c>
      <c r="P23" t="s">
        <v>73</v>
      </c>
      <c r="R23" s="48" t="s">
        <v>117</v>
      </c>
      <c r="S23" s="37" t="s">
        <v>74</v>
      </c>
      <c r="T23" t="s">
        <v>84</v>
      </c>
      <c r="V23" t="s">
        <v>84</v>
      </c>
      <c r="W23">
        <v>75</v>
      </c>
      <c r="X23">
        <v>19</v>
      </c>
      <c r="Y23" s="24" t="s">
        <v>210</v>
      </c>
      <c r="Z23">
        <v>7</v>
      </c>
      <c r="AA23">
        <v>7</v>
      </c>
      <c r="AB23">
        <v>1</v>
      </c>
      <c r="AC23">
        <v>7</v>
      </c>
      <c r="AD23">
        <v>16</v>
      </c>
      <c r="AE23">
        <v>24</v>
      </c>
      <c r="AF23">
        <v>32</v>
      </c>
      <c r="AG23">
        <v>0</v>
      </c>
      <c r="AH23">
        <v>29</v>
      </c>
      <c r="AI23">
        <v>0</v>
      </c>
      <c r="AJ23">
        <v>0</v>
      </c>
      <c r="AK23">
        <v>0</v>
      </c>
      <c r="AL23">
        <v>0</v>
      </c>
      <c r="AM23">
        <v>2</v>
      </c>
      <c r="AX23" s="47">
        <v>3</v>
      </c>
      <c r="AY23" s="6">
        <v>22</v>
      </c>
      <c r="AZ23" s="21" t="s">
        <v>284</v>
      </c>
      <c r="BB23" s="11" t="s">
        <v>213</v>
      </c>
      <c r="BC23" s="94" t="s">
        <v>84</v>
      </c>
      <c r="BD23" s="94" t="s">
        <v>84</v>
      </c>
      <c r="BE23" s="83" t="s">
        <v>246</v>
      </c>
      <c r="BF23" s="95">
        <v>23</v>
      </c>
      <c r="BG23" s="96">
        <v>19</v>
      </c>
      <c r="BH23" s="84" t="s">
        <v>210</v>
      </c>
      <c r="BI23" s="72" t="s">
        <v>250</v>
      </c>
      <c r="BJ23" s="97" t="s">
        <v>210</v>
      </c>
      <c r="BK23" s="98" t="s">
        <v>217</v>
      </c>
      <c r="BL23" s="98"/>
      <c r="BM23" s="99" t="s">
        <v>293</v>
      </c>
    </row>
    <row r="24" spans="1:65" ht="12.75">
      <c r="A24" s="38">
        <v>74</v>
      </c>
      <c r="B24">
        <v>6</v>
      </c>
      <c r="C24">
        <v>7</v>
      </c>
      <c r="D24">
        <v>13</v>
      </c>
      <c r="E24">
        <v>-13</v>
      </c>
      <c r="F24">
        <v>105</v>
      </c>
      <c r="G24">
        <v>39</v>
      </c>
      <c r="H24" s="51">
        <v>0.153</v>
      </c>
      <c r="K24" s="10">
        <v>24442</v>
      </c>
      <c r="L24" s="13">
        <f t="shared" si="1"/>
        <v>35</v>
      </c>
      <c r="M24" t="s">
        <v>157</v>
      </c>
      <c r="N24" t="s">
        <v>158</v>
      </c>
      <c r="P24" t="s">
        <v>79</v>
      </c>
      <c r="R24" s="48" t="s">
        <v>117</v>
      </c>
      <c r="S24" s="37" t="s">
        <v>89</v>
      </c>
      <c r="T24" t="s">
        <v>72</v>
      </c>
      <c r="V24" t="s">
        <v>72</v>
      </c>
      <c r="W24">
        <v>74</v>
      </c>
      <c r="X24">
        <v>11</v>
      </c>
      <c r="Y24" s="24" t="s">
        <v>199</v>
      </c>
      <c r="Z24">
        <v>15</v>
      </c>
      <c r="AA24">
        <v>15</v>
      </c>
      <c r="AB24">
        <v>1</v>
      </c>
      <c r="AC24">
        <v>6</v>
      </c>
      <c r="AD24">
        <v>9</v>
      </c>
      <c r="AE24">
        <v>0</v>
      </c>
      <c r="AF24">
        <v>52</v>
      </c>
      <c r="AG24">
        <v>0</v>
      </c>
      <c r="AH24">
        <v>38</v>
      </c>
      <c r="AI24">
        <v>0</v>
      </c>
      <c r="AJ24">
        <v>0</v>
      </c>
      <c r="AK24">
        <v>0</v>
      </c>
      <c r="AL24">
        <v>0</v>
      </c>
      <c r="AM24">
        <v>7</v>
      </c>
      <c r="AN24" t="s">
        <v>201</v>
      </c>
      <c r="AO24" t="s">
        <v>10</v>
      </c>
      <c r="AP24" t="s">
        <v>215</v>
      </c>
      <c r="AT24" t="s">
        <v>220</v>
      </c>
      <c r="AX24" s="47">
        <v>3</v>
      </c>
      <c r="AY24" s="6">
        <v>23</v>
      </c>
      <c r="AZ24" s="6" t="s">
        <v>279</v>
      </c>
      <c r="BB24" s="11" t="s">
        <v>103</v>
      </c>
      <c r="BC24" s="94" t="s">
        <v>103</v>
      </c>
      <c r="BD24" s="94" t="s">
        <v>72</v>
      </c>
      <c r="BE24" s="83" t="s">
        <v>209</v>
      </c>
      <c r="BF24" s="95">
        <v>14</v>
      </c>
      <c r="BG24" s="96">
        <v>11</v>
      </c>
      <c r="BH24" s="100" t="s">
        <v>200</v>
      </c>
      <c r="BI24" s="101" t="s">
        <v>200</v>
      </c>
      <c r="BJ24" s="103" t="s">
        <v>199</v>
      </c>
      <c r="BK24" s="98" t="s">
        <v>204</v>
      </c>
      <c r="BL24" s="98" t="s">
        <v>205</v>
      </c>
      <c r="BM24" s="99" t="s">
        <v>303</v>
      </c>
    </row>
    <row r="25" spans="1:65" ht="12.75">
      <c r="A25" s="38">
        <v>74</v>
      </c>
      <c r="B25">
        <v>9</v>
      </c>
      <c r="C25">
        <v>10</v>
      </c>
      <c r="D25">
        <v>19</v>
      </c>
      <c r="E25">
        <v>3</v>
      </c>
      <c r="F25">
        <v>157</v>
      </c>
      <c r="G25">
        <v>93</v>
      </c>
      <c r="H25" s="51">
        <v>0.096</v>
      </c>
      <c r="K25" s="10">
        <v>25508</v>
      </c>
      <c r="L25" s="13">
        <f t="shared" si="1"/>
        <v>32</v>
      </c>
      <c r="M25" t="s">
        <v>159</v>
      </c>
      <c r="N25" t="s">
        <v>160</v>
      </c>
      <c r="P25" t="s">
        <v>97</v>
      </c>
      <c r="R25" s="48" t="s">
        <v>117</v>
      </c>
      <c r="S25" s="37" t="s">
        <v>110</v>
      </c>
      <c r="T25" t="s">
        <v>72</v>
      </c>
      <c r="V25" t="s">
        <v>72</v>
      </c>
      <c r="W25">
        <v>74</v>
      </c>
      <c r="X25">
        <v>10</v>
      </c>
      <c r="Y25" s="24" t="s">
        <v>199</v>
      </c>
      <c r="Z25">
        <v>10</v>
      </c>
      <c r="AA25">
        <v>10</v>
      </c>
      <c r="AB25">
        <v>1</v>
      </c>
      <c r="AC25">
        <v>6</v>
      </c>
      <c r="AD25">
        <v>42</v>
      </c>
      <c r="AE25">
        <v>0</v>
      </c>
      <c r="AF25">
        <v>11</v>
      </c>
      <c r="AG25">
        <v>0</v>
      </c>
      <c r="AH25">
        <v>47</v>
      </c>
      <c r="AI25">
        <v>0</v>
      </c>
      <c r="AJ25">
        <v>6</v>
      </c>
      <c r="AK25">
        <v>0</v>
      </c>
      <c r="AL25">
        <v>0</v>
      </c>
      <c r="AM25">
        <v>0</v>
      </c>
      <c r="AN25" t="s">
        <v>201</v>
      </c>
      <c r="AO25" t="s">
        <v>10</v>
      </c>
      <c r="AP25" t="s">
        <v>236</v>
      </c>
      <c r="AX25" s="47">
        <v>3</v>
      </c>
      <c r="AY25" s="6">
        <v>24</v>
      </c>
      <c r="AZ25" s="6" t="s">
        <v>279</v>
      </c>
      <c r="BB25" s="11" t="s">
        <v>77</v>
      </c>
      <c r="BC25" s="94" t="s">
        <v>77</v>
      </c>
      <c r="BD25" s="94" t="s">
        <v>72</v>
      </c>
      <c r="BE25" s="83" t="s">
        <v>234</v>
      </c>
      <c r="BF25" s="95">
        <v>9</v>
      </c>
      <c r="BG25" s="96">
        <v>10</v>
      </c>
      <c r="BH25" s="104" t="s">
        <v>219</v>
      </c>
      <c r="BI25" s="74" t="s">
        <v>219</v>
      </c>
      <c r="BJ25" s="103" t="s">
        <v>199</v>
      </c>
      <c r="BK25" s="98" t="s">
        <v>235</v>
      </c>
      <c r="BL25" s="98" t="s">
        <v>236</v>
      </c>
      <c r="BM25" s="99" t="s">
        <v>305</v>
      </c>
    </row>
    <row r="26" spans="1:65" ht="12.75">
      <c r="A26" s="38">
        <v>72</v>
      </c>
      <c r="B26" s="25">
        <v>1</v>
      </c>
      <c r="C26">
        <v>8</v>
      </c>
      <c r="D26">
        <v>9</v>
      </c>
      <c r="E26">
        <v>18</v>
      </c>
      <c r="F26">
        <v>102</v>
      </c>
      <c r="G26">
        <v>65</v>
      </c>
      <c r="H26" s="51">
        <v>0.015</v>
      </c>
      <c r="K26" s="10">
        <v>25263</v>
      </c>
      <c r="L26" s="13">
        <f t="shared" si="1"/>
        <v>33</v>
      </c>
      <c r="M26" t="s">
        <v>161</v>
      </c>
      <c r="N26" s="25" t="s">
        <v>162</v>
      </c>
      <c r="P26" t="s">
        <v>163</v>
      </c>
      <c r="R26" s="48" t="s">
        <v>117</v>
      </c>
      <c r="S26" s="37" t="s">
        <v>74</v>
      </c>
      <c r="T26" t="s">
        <v>69</v>
      </c>
      <c r="V26" t="s">
        <v>69</v>
      </c>
      <c r="W26">
        <v>72</v>
      </c>
      <c r="X26">
        <v>18</v>
      </c>
      <c r="Y26" s="45" t="s">
        <v>227</v>
      </c>
      <c r="Z26">
        <v>2</v>
      </c>
      <c r="AA26">
        <v>2</v>
      </c>
      <c r="AB26">
        <v>1</v>
      </c>
      <c r="AC26">
        <v>2</v>
      </c>
      <c r="AD26">
        <v>12</v>
      </c>
      <c r="AE26">
        <v>18</v>
      </c>
      <c r="AF26">
        <v>42</v>
      </c>
      <c r="AG26">
        <v>0</v>
      </c>
      <c r="AH26">
        <v>29</v>
      </c>
      <c r="AI26">
        <v>0</v>
      </c>
      <c r="AJ26">
        <v>0</v>
      </c>
      <c r="AK26">
        <v>0</v>
      </c>
      <c r="AL26">
        <v>0</v>
      </c>
      <c r="AM26">
        <v>0</v>
      </c>
      <c r="AP26" t="s">
        <v>215</v>
      </c>
      <c r="AQ26" s="53"/>
      <c r="AU26" t="s">
        <v>217</v>
      </c>
      <c r="AX26" s="47">
        <v>3</v>
      </c>
      <c r="AY26" s="6">
        <v>25</v>
      </c>
      <c r="AZ26" s="21" t="s">
        <v>284</v>
      </c>
      <c r="BB26" s="11" t="s">
        <v>11</v>
      </c>
      <c r="BC26" s="94" t="s">
        <v>66</v>
      </c>
      <c r="BD26" s="94" t="s">
        <v>69</v>
      </c>
      <c r="BE26" s="83" t="s">
        <v>214</v>
      </c>
      <c r="BF26" s="95">
        <v>21</v>
      </c>
      <c r="BG26" s="96">
        <v>18</v>
      </c>
      <c r="BH26" s="84" t="s">
        <v>212</v>
      </c>
      <c r="BI26" s="72" t="s">
        <v>261</v>
      </c>
      <c r="BJ26" s="97" t="s">
        <v>227</v>
      </c>
      <c r="BK26" s="98" t="s">
        <v>251</v>
      </c>
      <c r="BL26" s="98" t="s">
        <v>251</v>
      </c>
      <c r="BM26" s="99" t="s">
        <v>294</v>
      </c>
    </row>
    <row r="27" spans="1:65" ht="12.75">
      <c r="A27" s="38">
        <v>61</v>
      </c>
      <c r="B27">
        <v>9</v>
      </c>
      <c r="C27">
        <v>14</v>
      </c>
      <c r="D27">
        <v>23</v>
      </c>
      <c r="E27">
        <v>-3</v>
      </c>
      <c r="F27">
        <v>12</v>
      </c>
      <c r="G27">
        <v>72</v>
      </c>
      <c r="H27" s="51">
        <v>0.125</v>
      </c>
      <c r="J27">
        <v>1</v>
      </c>
      <c r="K27" s="10">
        <v>25051</v>
      </c>
      <c r="L27" s="13">
        <f t="shared" si="1"/>
        <v>34</v>
      </c>
      <c r="M27" t="s">
        <v>164</v>
      </c>
      <c r="N27" t="s">
        <v>165</v>
      </c>
      <c r="P27" t="s">
        <v>68</v>
      </c>
      <c r="R27" s="48" t="s">
        <v>117</v>
      </c>
      <c r="S27" s="37" t="s">
        <v>89</v>
      </c>
      <c r="T27" t="s">
        <v>72</v>
      </c>
      <c r="V27" t="s">
        <v>72</v>
      </c>
      <c r="W27">
        <v>61</v>
      </c>
      <c r="X27">
        <v>14</v>
      </c>
      <c r="Y27" s="24" t="s">
        <v>199</v>
      </c>
      <c r="Z27">
        <v>12</v>
      </c>
      <c r="AA27">
        <v>13</v>
      </c>
      <c r="AB27">
        <v>9</v>
      </c>
      <c r="AC27">
        <v>6</v>
      </c>
      <c r="AD27">
        <v>25</v>
      </c>
      <c r="AE27">
        <v>11</v>
      </c>
      <c r="AF27">
        <v>22</v>
      </c>
      <c r="AG27">
        <v>0</v>
      </c>
      <c r="AH27">
        <v>43</v>
      </c>
      <c r="AI27">
        <v>0</v>
      </c>
      <c r="AJ27">
        <v>4</v>
      </c>
      <c r="AK27">
        <v>0</v>
      </c>
      <c r="AL27">
        <v>0</v>
      </c>
      <c r="AM27">
        <v>0</v>
      </c>
      <c r="AX27" s="47">
        <v>3</v>
      </c>
      <c r="AY27" s="6">
        <v>26</v>
      </c>
      <c r="AZ27" s="6" t="s">
        <v>281</v>
      </c>
      <c r="BB27" s="11" t="s">
        <v>103</v>
      </c>
      <c r="BC27" s="94" t="s">
        <v>72</v>
      </c>
      <c r="BD27" s="94" t="s">
        <v>72</v>
      </c>
      <c r="BE27" s="83" t="s">
        <v>214</v>
      </c>
      <c r="BF27" s="95">
        <v>17</v>
      </c>
      <c r="BG27" s="96">
        <v>14</v>
      </c>
      <c r="BH27" s="100" t="s">
        <v>200</v>
      </c>
      <c r="BI27" s="101" t="s">
        <v>200</v>
      </c>
      <c r="BJ27" s="103" t="s">
        <v>199</v>
      </c>
      <c r="BK27" s="98" t="s">
        <v>204</v>
      </c>
      <c r="BL27" s="98"/>
      <c r="BM27" s="99" t="s">
        <v>293</v>
      </c>
    </row>
    <row r="28" spans="1:65" ht="12.75">
      <c r="A28" s="38">
        <v>61</v>
      </c>
      <c r="B28">
        <v>9</v>
      </c>
      <c r="C28">
        <v>12</v>
      </c>
      <c r="D28">
        <v>21</v>
      </c>
      <c r="E28">
        <v>2</v>
      </c>
      <c r="F28">
        <v>12</v>
      </c>
      <c r="G28">
        <v>54</v>
      </c>
      <c r="H28" s="51">
        <v>0.166</v>
      </c>
      <c r="K28" s="10">
        <v>25385</v>
      </c>
      <c r="L28" s="13">
        <f t="shared" si="1"/>
        <v>33</v>
      </c>
      <c r="M28" t="s">
        <v>166</v>
      </c>
      <c r="N28" t="s">
        <v>167</v>
      </c>
      <c r="P28" t="s">
        <v>67</v>
      </c>
      <c r="R28" s="48" t="s">
        <v>117</v>
      </c>
      <c r="S28" s="37" t="s">
        <v>74</v>
      </c>
      <c r="T28" t="s">
        <v>103</v>
      </c>
      <c r="V28" t="s">
        <v>103</v>
      </c>
      <c r="W28">
        <v>61</v>
      </c>
      <c r="X28">
        <v>14</v>
      </c>
      <c r="Y28" s="24" t="s">
        <v>199</v>
      </c>
      <c r="Z28">
        <v>15</v>
      </c>
      <c r="AA28">
        <v>21</v>
      </c>
      <c r="AB28">
        <v>1</v>
      </c>
      <c r="AC28">
        <v>6</v>
      </c>
      <c r="AD28">
        <v>16</v>
      </c>
      <c r="AE28">
        <v>6</v>
      </c>
      <c r="AF28">
        <v>37</v>
      </c>
      <c r="AG28">
        <v>0</v>
      </c>
      <c r="AH28">
        <v>42</v>
      </c>
      <c r="AI28">
        <v>0</v>
      </c>
      <c r="AJ28">
        <v>4</v>
      </c>
      <c r="AK28">
        <v>0</v>
      </c>
      <c r="AL28">
        <v>0</v>
      </c>
      <c r="AM28">
        <v>0</v>
      </c>
      <c r="AX28" s="47">
        <v>3</v>
      </c>
      <c r="AY28" s="6">
        <v>27</v>
      </c>
      <c r="AZ28" s="6" t="s">
        <v>281</v>
      </c>
      <c r="BB28" s="11" t="s">
        <v>103</v>
      </c>
      <c r="BC28" s="94" t="s">
        <v>72</v>
      </c>
      <c r="BD28" s="94" t="s">
        <v>103</v>
      </c>
      <c r="BE28" s="83" t="s">
        <v>218</v>
      </c>
      <c r="BF28" s="95">
        <v>14</v>
      </c>
      <c r="BG28" s="96">
        <v>14</v>
      </c>
      <c r="BH28" s="84" t="s">
        <v>199</v>
      </c>
      <c r="BI28" s="74" t="s">
        <v>219</v>
      </c>
      <c r="BJ28" s="103" t="s">
        <v>199</v>
      </c>
      <c r="BK28" s="98" t="s">
        <v>211</v>
      </c>
      <c r="BL28" s="98" t="s">
        <v>252</v>
      </c>
      <c r="BM28" s="99" t="s">
        <v>293</v>
      </c>
    </row>
    <row r="29" spans="1:65" ht="12.75">
      <c r="A29" s="38">
        <v>59</v>
      </c>
      <c r="B29">
        <v>8</v>
      </c>
      <c r="C29">
        <v>20</v>
      </c>
      <c r="D29">
        <v>28</v>
      </c>
      <c r="E29">
        <v>-6</v>
      </c>
      <c r="F29">
        <v>34</v>
      </c>
      <c r="G29">
        <v>90</v>
      </c>
      <c r="H29" s="51">
        <v>0.088</v>
      </c>
      <c r="I29">
        <v>6</v>
      </c>
      <c r="K29" s="55">
        <v>25385</v>
      </c>
      <c r="L29" s="56">
        <f t="shared" si="1"/>
        <v>33</v>
      </c>
      <c r="M29" t="s">
        <v>78</v>
      </c>
      <c r="N29" t="s">
        <v>168</v>
      </c>
      <c r="P29" t="s">
        <v>169</v>
      </c>
      <c r="R29" s="48" t="s">
        <v>117</v>
      </c>
      <c r="S29" s="37" t="s">
        <v>96</v>
      </c>
      <c r="T29" t="s">
        <v>66</v>
      </c>
      <c r="V29" t="s">
        <v>66</v>
      </c>
      <c r="W29">
        <v>59</v>
      </c>
      <c r="X29">
        <v>18</v>
      </c>
      <c r="Y29" s="54" t="s">
        <v>206</v>
      </c>
      <c r="Z29">
        <v>8</v>
      </c>
      <c r="AA29">
        <v>11</v>
      </c>
      <c r="AB29">
        <v>1</v>
      </c>
      <c r="AC29">
        <v>11</v>
      </c>
      <c r="AD29">
        <v>26</v>
      </c>
      <c r="AE29">
        <v>35</v>
      </c>
      <c r="AF29">
        <v>7</v>
      </c>
      <c r="AG29">
        <v>0</v>
      </c>
      <c r="AH29">
        <v>32</v>
      </c>
      <c r="AI29">
        <v>0</v>
      </c>
      <c r="AJ29">
        <v>3</v>
      </c>
      <c r="AK29">
        <v>0</v>
      </c>
      <c r="AL29">
        <v>0</v>
      </c>
      <c r="AM29">
        <v>0</v>
      </c>
      <c r="AQ29" t="s">
        <v>228</v>
      </c>
      <c r="AX29" s="47">
        <v>3</v>
      </c>
      <c r="AY29" s="6">
        <v>28</v>
      </c>
      <c r="AZ29" s="21" t="s">
        <v>280</v>
      </c>
      <c r="BB29" s="11" t="s">
        <v>208</v>
      </c>
      <c r="BC29" s="94" t="s">
        <v>66</v>
      </c>
      <c r="BD29" s="94" t="s">
        <v>66</v>
      </c>
      <c r="BE29" s="83" t="s">
        <v>214</v>
      </c>
      <c r="BF29" s="95">
        <v>17</v>
      </c>
      <c r="BG29" s="96">
        <v>18</v>
      </c>
      <c r="BH29" s="84" t="s">
        <v>210</v>
      </c>
      <c r="BI29" s="72" t="s">
        <v>207</v>
      </c>
      <c r="BJ29" s="97" t="s">
        <v>206</v>
      </c>
      <c r="BK29" s="98" t="s">
        <v>228</v>
      </c>
      <c r="BL29" s="98" t="s">
        <v>228</v>
      </c>
      <c r="BM29" s="99" t="s">
        <v>306</v>
      </c>
    </row>
    <row r="30" spans="1:65" ht="12.75">
      <c r="A30" s="38">
        <v>54</v>
      </c>
      <c r="B30">
        <v>8</v>
      </c>
      <c r="C30">
        <v>6</v>
      </c>
      <c r="D30">
        <v>14</v>
      </c>
      <c r="E30">
        <v>9</v>
      </c>
      <c r="F30">
        <v>42</v>
      </c>
      <c r="G30">
        <v>77</v>
      </c>
      <c r="H30" s="51">
        <v>0.103</v>
      </c>
      <c r="K30" s="10">
        <v>26481</v>
      </c>
      <c r="L30" s="13">
        <f t="shared" si="1"/>
        <v>30</v>
      </c>
      <c r="M30" t="s">
        <v>86</v>
      </c>
      <c r="N30" t="s">
        <v>170</v>
      </c>
      <c r="P30" t="s">
        <v>82</v>
      </c>
      <c r="R30" s="48" t="s">
        <v>117</v>
      </c>
      <c r="S30" s="37" t="s">
        <v>89</v>
      </c>
      <c r="T30" t="s">
        <v>81</v>
      </c>
      <c r="V30" t="s">
        <v>81</v>
      </c>
      <c r="W30">
        <v>54</v>
      </c>
      <c r="X30">
        <v>10</v>
      </c>
      <c r="Y30" s="24" t="s">
        <v>199</v>
      </c>
      <c r="Z30">
        <v>10</v>
      </c>
      <c r="AA30">
        <v>10</v>
      </c>
      <c r="AB30">
        <v>1</v>
      </c>
      <c r="AC30">
        <v>6</v>
      </c>
      <c r="AD30">
        <v>49</v>
      </c>
      <c r="AE30">
        <v>0</v>
      </c>
      <c r="AF30">
        <v>7</v>
      </c>
      <c r="AG30">
        <v>0</v>
      </c>
      <c r="AH30">
        <v>44</v>
      </c>
      <c r="AI30">
        <v>0</v>
      </c>
      <c r="AJ30">
        <v>7</v>
      </c>
      <c r="AK30">
        <v>0</v>
      </c>
      <c r="AL30">
        <v>0</v>
      </c>
      <c r="AM30">
        <v>0</v>
      </c>
      <c r="AQ30" s="53"/>
      <c r="AX30" s="47">
        <v>4</v>
      </c>
      <c r="AY30" s="6">
        <v>29</v>
      </c>
      <c r="AZ30" s="6" t="s">
        <v>279</v>
      </c>
      <c r="BB30" s="11" t="s">
        <v>77</v>
      </c>
      <c r="BC30" s="94" t="s">
        <v>81</v>
      </c>
      <c r="BD30" s="94" t="s">
        <v>81</v>
      </c>
      <c r="BE30" s="83" t="s">
        <v>248</v>
      </c>
      <c r="BF30" s="95">
        <v>11</v>
      </c>
      <c r="BG30" s="96">
        <v>10</v>
      </c>
      <c r="BH30" s="84" t="s">
        <v>199</v>
      </c>
      <c r="BI30" s="72" t="s">
        <v>199</v>
      </c>
      <c r="BJ30" s="103" t="s">
        <v>199</v>
      </c>
      <c r="BK30" s="98" t="s">
        <v>211</v>
      </c>
      <c r="BL30" s="98"/>
      <c r="BM30" s="99" t="s">
        <v>293</v>
      </c>
    </row>
    <row r="31" spans="1:65" ht="12.75">
      <c r="A31" s="38">
        <v>23</v>
      </c>
      <c r="B31">
        <v>1</v>
      </c>
      <c r="C31">
        <v>2</v>
      </c>
      <c r="D31">
        <v>3</v>
      </c>
      <c r="E31">
        <v>-4</v>
      </c>
      <c r="F31">
        <v>4</v>
      </c>
      <c r="G31">
        <v>20</v>
      </c>
      <c r="H31" s="51">
        <v>0.05</v>
      </c>
      <c r="K31" s="10">
        <v>26573</v>
      </c>
      <c r="L31" s="13">
        <f t="shared" si="1"/>
        <v>30</v>
      </c>
      <c r="M31" t="s">
        <v>171</v>
      </c>
      <c r="N31" t="s">
        <v>172</v>
      </c>
      <c r="P31" t="s">
        <v>85</v>
      </c>
      <c r="R31" s="48" t="s">
        <v>117</v>
      </c>
      <c r="S31" s="37" t="s">
        <v>113</v>
      </c>
      <c r="T31" t="s">
        <v>81</v>
      </c>
      <c r="V31" t="s">
        <v>81</v>
      </c>
      <c r="W31">
        <v>23</v>
      </c>
      <c r="X31">
        <v>9</v>
      </c>
      <c r="Y31" s="24" t="s">
        <v>199</v>
      </c>
      <c r="Z31">
        <v>5</v>
      </c>
      <c r="AA31">
        <v>5</v>
      </c>
      <c r="AB31">
        <v>1</v>
      </c>
      <c r="AC31">
        <v>5</v>
      </c>
      <c r="AD31">
        <v>30</v>
      </c>
      <c r="AE31">
        <v>0</v>
      </c>
      <c r="AF31">
        <v>30</v>
      </c>
      <c r="AG31">
        <v>0</v>
      </c>
      <c r="AH31">
        <v>41</v>
      </c>
      <c r="AI31">
        <v>0</v>
      </c>
      <c r="AJ31">
        <v>0</v>
      </c>
      <c r="AK31">
        <v>0</v>
      </c>
      <c r="AL31">
        <v>0</v>
      </c>
      <c r="AM31">
        <v>0</v>
      </c>
      <c r="AX31" s="47">
        <v>3</v>
      </c>
      <c r="AY31" s="6">
        <v>30</v>
      </c>
      <c r="AZ31" s="6" t="s">
        <v>281</v>
      </c>
      <c r="BB31" s="11" t="s">
        <v>103</v>
      </c>
      <c r="BC31" s="94" t="s">
        <v>81</v>
      </c>
      <c r="BD31" s="94" t="s">
        <v>81</v>
      </c>
      <c r="BE31" s="83" t="s">
        <v>224</v>
      </c>
      <c r="BF31" s="95">
        <v>17</v>
      </c>
      <c r="BG31" s="96">
        <v>9</v>
      </c>
      <c r="BH31" s="84" t="s">
        <v>199</v>
      </c>
      <c r="BI31" s="72" t="s">
        <v>199</v>
      </c>
      <c r="BJ31" s="103" t="s">
        <v>199</v>
      </c>
      <c r="BK31" s="98" t="s">
        <v>204</v>
      </c>
      <c r="BL31" s="98" t="s">
        <v>220</v>
      </c>
      <c r="BM31" s="99" t="s">
        <v>293</v>
      </c>
    </row>
    <row r="32" spans="1:65" ht="12.75">
      <c r="A32" s="38">
        <v>20</v>
      </c>
      <c r="B32">
        <v>3</v>
      </c>
      <c r="C32">
        <v>3</v>
      </c>
      <c r="D32">
        <v>6</v>
      </c>
      <c r="E32">
        <v>-1</v>
      </c>
      <c r="F32">
        <v>17</v>
      </c>
      <c r="G32">
        <v>40</v>
      </c>
      <c r="H32" s="51">
        <v>0.075</v>
      </c>
      <c r="K32" s="70"/>
      <c r="L32" s="13">
        <f t="shared" si="1"/>
        <v>102</v>
      </c>
      <c r="M32" t="s">
        <v>173</v>
      </c>
      <c r="N32" t="s">
        <v>174</v>
      </c>
      <c r="P32" t="s">
        <v>71</v>
      </c>
      <c r="R32" s="48" t="s">
        <v>117</v>
      </c>
      <c r="S32" s="37" t="s">
        <v>111</v>
      </c>
      <c r="T32" t="s">
        <v>77</v>
      </c>
      <c r="U32" s="57"/>
      <c r="V32" t="s">
        <v>77</v>
      </c>
      <c r="W32">
        <v>20</v>
      </c>
      <c r="X32">
        <v>13</v>
      </c>
      <c r="Y32" s="24" t="s">
        <v>199</v>
      </c>
      <c r="Z32">
        <v>7</v>
      </c>
      <c r="AA32">
        <v>7</v>
      </c>
      <c r="AB32">
        <v>1</v>
      </c>
      <c r="AC32">
        <v>6</v>
      </c>
      <c r="AD32">
        <v>54</v>
      </c>
      <c r="AE32">
        <v>0</v>
      </c>
      <c r="AF32">
        <v>7</v>
      </c>
      <c r="AG32">
        <v>0</v>
      </c>
      <c r="AH32">
        <v>39</v>
      </c>
      <c r="AI32">
        <v>0</v>
      </c>
      <c r="AJ32">
        <v>0</v>
      </c>
      <c r="AK32">
        <v>0</v>
      </c>
      <c r="AL32">
        <v>0</v>
      </c>
      <c r="AM32">
        <v>0</v>
      </c>
      <c r="AX32" s="47">
        <v>3</v>
      </c>
      <c r="AY32" s="6">
        <v>31</v>
      </c>
      <c r="AZ32" s="6"/>
      <c r="BB32" s="11" t="s">
        <v>72</v>
      </c>
      <c r="BC32" s="94" t="s">
        <v>72</v>
      </c>
      <c r="BD32" s="94" t="s">
        <v>77</v>
      </c>
      <c r="BE32" s="83" t="s">
        <v>224</v>
      </c>
      <c r="BF32" s="95">
        <v>13</v>
      </c>
      <c r="BG32" s="96">
        <v>13</v>
      </c>
      <c r="BH32" s="84" t="s">
        <v>199</v>
      </c>
      <c r="BI32" s="72" t="s">
        <v>199</v>
      </c>
      <c r="BJ32" s="103" t="s">
        <v>199</v>
      </c>
      <c r="BK32" s="98" t="s">
        <v>257</v>
      </c>
      <c r="BL32" s="98"/>
      <c r="BM32" s="99" t="s">
        <v>293</v>
      </c>
    </row>
    <row r="33" spans="1:65" s="58" customFormat="1" ht="12.75">
      <c r="A33" s="68">
        <v>15</v>
      </c>
      <c r="B33" s="58">
        <v>2</v>
      </c>
      <c r="C33" s="58">
        <v>10</v>
      </c>
      <c r="D33" s="58">
        <v>1</v>
      </c>
      <c r="E33" s="58">
        <v>3.67</v>
      </c>
      <c r="F33" s="58">
        <v>0</v>
      </c>
      <c r="G33" s="58">
        <v>0.893</v>
      </c>
      <c r="H33" s="69">
        <v>0</v>
      </c>
      <c r="K33" s="70">
        <v>25324</v>
      </c>
      <c r="L33" s="71">
        <f t="shared" si="1"/>
        <v>33</v>
      </c>
      <c r="M33" s="58" t="s">
        <v>175</v>
      </c>
      <c r="N33" s="58" t="s">
        <v>176</v>
      </c>
      <c r="P33" s="58" t="s">
        <v>177</v>
      </c>
      <c r="R33" s="72" t="s">
        <v>117</v>
      </c>
      <c r="S33" s="73" t="s">
        <v>106</v>
      </c>
      <c r="T33" s="58" t="s">
        <v>75</v>
      </c>
      <c r="U33" s="59"/>
      <c r="V33" s="58" t="s">
        <v>75</v>
      </c>
      <c r="Y33" s="75" t="s">
        <v>223</v>
      </c>
      <c r="AQ33" s="76"/>
      <c r="AW33" s="77"/>
      <c r="AX33" s="78">
        <v>3</v>
      </c>
      <c r="AY33" s="6">
        <v>32</v>
      </c>
      <c r="AZ33" s="58">
        <v>1</v>
      </c>
      <c r="BB33" s="11" t="s">
        <v>221</v>
      </c>
      <c r="BC33" s="94" t="s">
        <v>222</v>
      </c>
      <c r="BD33" s="94" t="s">
        <v>75</v>
      </c>
      <c r="BE33" s="83" t="s">
        <v>260</v>
      </c>
      <c r="BF33" s="95">
        <v>0</v>
      </c>
      <c r="BG33" s="96">
        <v>0</v>
      </c>
      <c r="BH33" s="84">
        <v>0</v>
      </c>
      <c r="BI33" s="72">
        <v>0</v>
      </c>
      <c r="BJ33" s="97" t="s">
        <v>223</v>
      </c>
      <c r="BK33" s="98" t="s">
        <v>211</v>
      </c>
      <c r="BL33" s="98"/>
      <c r="BM33" s="99" t="s">
        <v>293</v>
      </c>
    </row>
    <row r="34" spans="1:65" ht="12.75">
      <c r="A34" s="38">
        <v>14</v>
      </c>
      <c r="B34">
        <v>0</v>
      </c>
      <c r="C34">
        <v>2</v>
      </c>
      <c r="D34">
        <v>2</v>
      </c>
      <c r="E34">
        <v>-2</v>
      </c>
      <c r="F34">
        <v>28</v>
      </c>
      <c r="G34">
        <v>10</v>
      </c>
      <c r="H34" s="51">
        <v>0</v>
      </c>
      <c r="K34" s="10">
        <v>23468</v>
      </c>
      <c r="L34" s="13">
        <f t="shared" si="1"/>
        <v>38</v>
      </c>
      <c r="M34" t="s">
        <v>178</v>
      </c>
      <c r="N34" t="s">
        <v>179</v>
      </c>
      <c r="P34" t="s">
        <v>163</v>
      </c>
      <c r="R34" s="48" t="s">
        <v>117</v>
      </c>
      <c r="S34" s="37" t="s">
        <v>89</v>
      </c>
      <c r="T34" t="s">
        <v>77</v>
      </c>
      <c r="V34" t="s">
        <v>77</v>
      </c>
      <c r="W34">
        <v>14</v>
      </c>
      <c r="X34">
        <v>14</v>
      </c>
      <c r="Y34" s="24" t="s">
        <v>219</v>
      </c>
      <c r="Z34">
        <v>0</v>
      </c>
      <c r="AA34">
        <v>0</v>
      </c>
      <c r="AB34">
        <v>0</v>
      </c>
      <c r="AC34">
        <v>0</v>
      </c>
      <c r="AD34">
        <v>11</v>
      </c>
      <c r="AE34">
        <v>0</v>
      </c>
      <c r="AF34">
        <v>51</v>
      </c>
      <c r="AG34">
        <v>0</v>
      </c>
      <c r="AH34">
        <v>38</v>
      </c>
      <c r="AI34">
        <v>0</v>
      </c>
      <c r="AJ34">
        <v>0</v>
      </c>
      <c r="AK34">
        <v>0</v>
      </c>
      <c r="AL34">
        <v>0</v>
      </c>
      <c r="AM34">
        <v>0</v>
      </c>
      <c r="AP34" t="s">
        <v>215</v>
      </c>
      <c r="AX34" s="47">
        <v>4</v>
      </c>
      <c r="AY34" s="6">
        <v>33</v>
      </c>
      <c r="AZ34" s="6" t="s">
        <v>281</v>
      </c>
      <c r="BB34" s="11" t="s">
        <v>77</v>
      </c>
      <c r="BC34" s="94" t="s">
        <v>77</v>
      </c>
      <c r="BD34" s="94" t="s">
        <v>77</v>
      </c>
      <c r="BE34" s="83" t="s">
        <v>218</v>
      </c>
      <c r="BF34" s="95">
        <v>15</v>
      </c>
      <c r="BG34" s="96">
        <v>14</v>
      </c>
      <c r="BH34" s="104" t="s">
        <v>219</v>
      </c>
      <c r="BI34" s="72" t="s">
        <v>199</v>
      </c>
      <c r="BJ34" s="105" t="s">
        <v>219</v>
      </c>
      <c r="BK34" s="98" t="s">
        <v>231</v>
      </c>
      <c r="BL34" s="98" t="s">
        <v>233</v>
      </c>
      <c r="BM34" s="99" t="s">
        <v>307</v>
      </c>
    </row>
    <row r="35" spans="1:65" ht="12.75">
      <c r="A35" s="38">
        <v>7</v>
      </c>
      <c r="B35">
        <v>2</v>
      </c>
      <c r="C35">
        <v>1</v>
      </c>
      <c r="D35">
        <v>3</v>
      </c>
      <c r="E35">
        <v>-1</v>
      </c>
      <c r="F35">
        <v>2</v>
      </c>
      <c r="G35">
        <v>10</v>
      </c>
      <c r="H35" s="51">
        <v>0.2</v>
      </c>
      <c r="K35" s="10">
        <v>26330</v>
      </c>
      <c r="L35" s="13">
        <f t="shared" si="1"/>
        <v>30</v>
      </c>
      <c r="M35" t="s">
        <v>180</v>
      </c>
      <c r="N35" t="s">
        <v>181</v>
      </c>
      <c r="P35" t="s">
        <v>95</v>
      </c>
      <c r="R35" s="48" t="s">
        <v>117</v>
      </c>
      <c r="S35" s="37" t="s">
        <v>113</v>
      </c>
      <c r="T35" t="s">
        <v>77</v>
      </c>
      <c r="U35" s="57"/>
      <c r="V35" t="s">
        <v>77</v>
      </c>
      <c r="W35">
        <v>7</v>
      </c>
      <c r="X35">
        <v>13</v>
      </c>
      <c r="Y35" s="24" t="s">
        <v>199</v>
      </c>
      <c r="Z35">
        <v>18</v>
      </c>
      <c r="AA35">
        <v>25</v>
      </c>
      <c r="AB35">
        <v>1</v>
      </c>
      <c r="AC35">
        <v>6</v>
      </c>
      <c r="AD35">
        <v>35</v>
      </c>
      <c r="AE35">
        <v>0</v>
      </c>
      <c r="AF35">
        <v>23</v>
      </c>
      <c r="AG35">
        <v>0</v>
      </c>
      <c r="AH35">
        <v>42</v>
      </c>
      <c r="AI35">
        <v>0</v>
      </c>
      <c r="AJ35">
        <v>0</v>
      </c>
      <c r="AK35">
        <v>0</v>
      </c>
      <c r="AL35">
        <v>0</v>
      </c>
      <c r="AM35">
        <v>0</v>
      </c>
      <c r="AQ35" s="53"/>
      <c r="AX35" s="49">
        <v>4</v>
      </c>
      <c r="AY35" s="6">
        <v>34</v>
      </c>
      <c r="AZ35" s="6"/>
      <c r="BB35" s="11" t="s">
        <v>81</v>
      </c>
      <c r="BC35" s="94" t="s">
        <v>103</v>
      </c>
      <c r="BD35" s="94" t="s">
        <v>77</v>
      </c>
      <c r="BE35" s="83" t="s">
        <v>229</v>
      </c>
      <c r="BF35" s="95">
        <v>16</v>
      </c>
      <c r="BG35" s="96">
        <v>13</v>
      </c>
      <c r="BH35" s="84" t="s">
        <v>199</v>
      </c>
      <c r="BI35" s="72" t="s">
        <v>199</v>
      </c>
      <c r="BJ35" s="103" t="s">
        <v>199</v>
      </c>
      <c r="BK35" s="98" t="s">
        <v>211</v>
      </c>
      <c r="BL35" s="98" t="s">
        <v>201</v>
      </c>
      <c r="BM35" s="99" t="s">
        <v>293</v>
      </c>
    </row>
    <row r="36" spans="1:65" ht="12.75">
      <c r="A36" s="38">
        <v>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 s="51">
        <v>0</v>
      </c>
      <c r="K36" s="10">
        <v>26543</v>
      </c>
      <c r="L36" s="13">
        <f t="shared" si="1"/>
        <v>30</v>
      </c>
      <c r="M36" t="s">
        <v>102</v>
      </c>
      <c r="N36" t="s">
        <v>182</v>
      </c>
      <c r="P36" t="s">
        <v>73</v>
      </c>
      <c r="R36" s="48" t="s">
        <v>117</v>
      </c>
      <c r="S36" s="37" t="s">
        <v>105</v>
      </c>
      <c r="T36" t="s">
        <v>99</v>
      </c>
      <c r="V36" t="s">
        <v>99</v>
      </c>
      <c r="W36">
        <v>2</v>
      </c>
      <c r="X36">
        <v>5</v>
      </c>
      <c r="Y36" s="24" t="s">
        <v>199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66</v>
      </c>
      <c r="AG36">
        <v>0</v>
      </c>
      <c r="AH36">
        <v>34</v>
      </c>
      <c r="AI36">
        <v>0</v>
      </c>
      <c r="AJ36">
        <v>0</v>
      </c>
      <c r="AK36">
        <v>0</v>
      </c>
      <c r="AL36">
        <v>0</v>
      </c>
      <c r="AM36">
        <v>0</v>
      </c>
      <c r="AX36" s="47">
        <v>4</v>
      </c>
      <c r="AY36" s="6">
        <v>35</v>
      </c>
      <c r="AZ36" s="6" t="s">
        <v>279</v>
      </c>
      <c r="BB36" s="11" t="s">
        <v>99</v>
      </c>
      <c r="BC36" s="94" t="s">
        <v>81</v>
      </c>
      <c r="BD36" s="94" t="s">
        <v>99</v>
      </c>
      <c r="BE36" s="83" t="s">
        <v>229</v>
      </c>
      <c r="BF36" s="95">
        <v>17</v>
      </c>
      <c r="BG36" s="96">
        <v>5</v>
      </c>
      <c r="BH36" s="84" t="s">
        <v>199</v>
      </c>
      <c r="BI36" s="101" t="s">
        <v>200</v>
      </c>
      <c r="BJ36" s="103" t="s">
        <v>199</v>
      </c>
      <c r="BK36" s="98" t="s">
        <v>230</v>
      </c>
      <c r="BL36" s="98" t="s">
        <v>201</v>
      </c>
      <c r="BM36" s="99" t="s">
        <v>293</v>
      </c>
    </row>
    <row r="37" spans="1:65" ht="12.75">
      <c r="A37" s="38"/>
      <c r="H37" s="51"/>
      <c r="K37" s="10">
        <v>24139</v>
      </c>
      <c r="L37" s="13">
        <f t="shared" si="1"/>
        <v>36</v>
      </c>
      <c r="M37" s="14" t="s">
        <v>183</v>
      </c>
      <c r="N37" s="14" t="s">
        <v>184</v>
      </c>
      <c r="P37" t="s">
        <v>85</v>
      </c>
      <c r="R37" s="48" t="s">
        <v>117</v>
      </c>
      <c r="S37" s="37" t="s">
        <v>83</v>
      </c>
      <c r="T37"/>
      <c r="Y37" s="24"/>
      <c r="AX37" s="47">
        <v>3</v>
      </c>
      <c r="AY37" s="6">
        <v>36</v>
      </c>
      <c r="AZ37" s="6" t="s">
        <v>280</v>
      </c>
      <c r="BB37" s="11" t="s">
        <v>208</v>
      </c>
      <c r="BC37" s="94" t="s">
        <v>69</v>
      </c>
      <c r="BE37" s="83" t="s">
        <v>259</v>
      </c>
      <c r="BF37" s="95">
        <v>20</v>
      </c>
      <c r="BG37" s="96"/>
      <c r="BH37" s="84" t="s">
        <v>250</v>
      </c>
      <c r="BI37" s="72" t="s">
        <v>226</v>
      </c>
      <c r="BJ37" s="103"/>
      <c r="BK37" s="98" t="s">
        <v>251</v>
      </c>
      <c r="BL37" s="98"/>
      <c r="BM37" s="99" t="s">
        <v>293</v>
      </c>
    </row>
    <row r="38" spans="1:65" ht="12.75">
      <c r="A38" s="38"/>
      <c r="H38" s="51"/>
      <c r="K38" s="10">
        <v>29403</v>
      </c>
      <c r="L38" s="13">
        <f t="shared" si="1"/>
        <v>22</v>
      </c>
      <c r="M38" t="s">
        <v>124</v>
      </c>
      <c r="N38" t="s">
        <v>185</v>
      </c>
      <c r="P38" s="21" t="s">
        <v>73</v>
      </c>
      <c r="R38" t="s">
        <v>117</v>
      </c>
      <c r="S38" s="21" t="s">
        <v>83</v>
      </c>
      <c r="T38" t="s">
        <v>286</v>
      </c>
      <c r="Y38" s="61"/>
      <c r="AX38" s="38">
        <v>4</v>
      </c>
      <c r="AY38" s="6">
        <v>37</v>
      </c>
      <c r="AZ38" s="6"/>
      <c r="BB38" s="11" t="s">
        <v>99</v>
      </c>
      <c r="BC38" s="94" t="s">
        <v>93</v>
      </c>
      <c r="BE38" s="83">
        <v>0</v>
      </c>
      <c r="BF38" s="95">
        <v>11</v>
      </c>
      <c r="BG38" s="96"/>
      <c r="BH38" s="84">
        <v>0</v>
      </c>
      <c r="BI38" s="72" t="s">
        <v>219</v>
      </c>
      <c r="BJ38" s="103"/>
      <c r="BK38" s="98"/>
      <c r="BL38" s="98"/>
      <c r="BM38" s="99" t="s">
        <v>293</v>
      </c>
    </row>
    <row r="39" spans="1:65" ht="12.75">
      <c r="A39" s="38"/>
      <c r="H39" s="51"/>
      <c r="L39" s="13">
        <f t="shared" si="1"/>
        <v>102</v>
      </c>
      <c r="M39" s="11" t="s">
        <v>186</v>
      </c>
      <c r="N39" s="11" t="s">
        <v>187</v>
      </c>
      <c r="P39" t="s">
        <v>85</v>
      </c>
      <c r="R39" s="48" t="s">
        <v>117</v>
      </c>
      <c r="S39" s="21" t="s">
        <v>83</v>
      </c>
      <c r="T39"/>
      <c r="Y39" s="45"/>
      <c r="AX39" s="47">
        <v>4</v>
      </c>
      <c r="AY39" s="6">
        <v>38</v>
      </c>
      <c r="AZ39" s="6"/>
      <c r="BB39" s="11" t="s">
        <v>92</v>
      </c>
      <c r="BC39" s="94" t="s">
        <v>72</v>
      </c>
      <c r="BE39" s="83" t="s">
        <v>239</v>
      </c>
      <c r="BF39" s="95">
        <v>16</v>
      </c>
      <c r="BG39" s="96"/>
      <c r="BH39" s="84" t="s">
        <v>240</v>
      </c>
      <c r="BI39" s="72" t="s">
        <v>199</v>
      </c>
      <c r="BJ39" s="103"/>
      <c r="BK39" s="98" t="s">
        <v>211</v>
      </c>
      <c r="BL39" s="98"/>
      <c r="BM39" s="99" t="s">
        <v>293</v>
      </c>
    </row>
    <row r="40" spans="1:65" ht="12.75">
      <c r="A40" s="38"/>
      <c r="H40" s="51"/>
      <c r="K40" s="10">
        <v>24077</v>
      </c>
      <c r="L40" s="13">
        <f t="shared" si="1"/>
        <v>36</v>
      </c>
      <c r="M40" s="11" t="s">
        <v>166</v>
      </c>
      <c r="N40" s="11" t="s">
        <v>188</v>
      </c>
      <c r="P40" t="s">
        <v>67</v>
      </c>
      <c r="R40" s="48" t="s">
        <v>117</v>
      </c>
      <c r="S40" s="37" t="s">
        <v>74</v>
      </c>
      <c r="T40"/>
      <c r="Y40" s="24"/>
      <c r="AW40" s="12"/>
      <c r="AX40" s="47">
        <v>4</v>
      </c>
      <c r="AY40" s="6">
        <v>39</v>
      </c>
      <c r="AZ40" s="6"/>
      <c r="BB40" s="11" t="s">
        <v>11</v>
      </c>
      <c r="BC40" s="94" t="s">
        <v>69</v>
      </c>
      <c r="BE40" s="83" t="s">
        <v>238</v>
      </c>
      <c r="BF40" s="95">
        <v>17</v>
      </c>
      <c r="BG40" s="96"/>
      <c r="BH40" s="84" t="s">
        <v>207</v>
      </c>
      <c r="BI40" s="72" t="s">
        <v>207</v>
      </c>
      <c r="BJ40" s="103"/>
      <c r="BK40" s="98" t="s">
        <v>211</v>
      </c>
      <c r="BL40" s="98"/>
      <c r="BM40" s="99" t="s">
        <v>293</v>
      </c>
    </row>
    <row r="41" spans="1:65" ht="12.75">
      <c r="A41" s="38"/>
      <c r="H41" s="51"/>
      <c r="L41" s="13">
        <f t="shared" si="1"/>
        <v>102</v>
      </c>
      <c r="M41" s="11" t="s">
        <v>189</v>
      </c>
      <c r="N41" s="11" t="s">
        <v>190</v>
      </c>
      <c r="P41" t="s">
        <v>82</v>
      </c>
      <c r="R41" s="48" t="s">
        <v>117</v>
      </c>
      <c r="S41" s="37" t="s">
        <v>191</v>
      </c>
      <c r="T41"/>
      <c r="Y41" s="60"/>
      <c r="AQ41" s="53"/>
      <c r="AX41" s="47">
        <v>4</v>
      </c>
      <c r="AY41" s="6">
        <v>40</v>
      </c>
      <c r="AZ41" s="6"/>
      <c r="BB41" s="11" t="s">
        <v>11</v>
      </c>
      <c r="BC41" s="94" t="s">
        <v>66</v>
      </c>
      <c r="BE41" s="83" t="s">
        <v>209</v>
      </c>
      <c r="BF41" s="95">
        <v>20</v>
      </c>
      <c r="BG41" s="96"/>
      <c r="BH41" s="84" t="s">
        <v>212</v>
      </c>
      <c r="BI41" s="72" t="s">
        <v>250</v>
      </c>
      <c r="BJ41" s="103"/>
      <c r="BK41" s="98" t="s">
        <v>211</v>
      </c>
      <c r="BL41" s="98"/>
      <c r="BM41" s="99" t="s">
        <v>293</v>
      </c>
    </row>
    <row r="42" spans="1:65" ht="12.75">
      <c r="A42" s="38"/>
      <c r="H42" s="51"/>
      <c r="L42" s="13">
        <f t="shared" si="1"/>
        <v>102</v>
      </c>
      <c r="M42" s="6" t="s">
        <v>189</v>
      </c>
      <c r="N42" s="6" t="s">
        <v>192</v>
      </c>
      <c r="P42" s="6" t="s">
        <v>120</v>
      </c>
      <c r="R42" s="48" t="s">
        <v>117</v>
      </c>
      <c r="S42" s="37" t="s">
        <v>113</v>
      </c>
      <c r="T42"/>
      <c r="Y42" s="54"/>
      <c r="AX42" s="47">
        <v>4</v>
      </c>
      <c r="AY42" s="6">
        <v>41</v>
      </c>
      <c r="AZ42" s="6"/>
      <c r="BB42" s="11" t="s">
        <v>11</v>
      </c>
      <c r="BC42" s="94" t="s">
        <v>69</v>
      </c>
      <c r="BE42" s="83">
        <v>0</v>
      </c>
      <c r="BF42" s="95">
        <v>13</v>
      </c>
      <c r="BG42" s="96"/>
      <c r="BH42" s="84">
        <v>0</v>
      </c>
      <c r="BI42" s="72" t="s">
        <v>212</v>
      </c>
      <c r="BJ42" s="103"/>
      <c r="BK42" s="98"/>
      <c r="BL42" s="98"/>
      <c r="BM42" s="99" t="s">
        <v>293</v>
      </c>
    </row>
    <row r="43" spans="1:65" ht="12.75">
      <c r="A43" s="38"/>
      <c r="H43" s="51"/>
      <c r="K43" s="10">
        <v>28307</v>
      </c>
      <c r="L43" s="13">
        <f t="shared" si="1"/>
        <v>25</v>
      </c>
      <c r="M43" s="14" t="s">
        <v>189</v>
      </c>
      <c r="N43" s="14" t="s">
        <v>193</v>
      </c>
      <c r="P43" s="50" t="s">
        <v>100</v>
      </c>
      <c r="R43" s="48" t="s">
        <v>117</v>
      </c>
      <c r="S43" s="37" t="s">
        <v>96</v>
      </c>
      <c r="T43"/>
      <c r="Y43" s="24"/>
      <c r="AX43" s="47">
        <v>4</v>
      </c>
      <c r="AY43" s="6">
        <v>42</v>
      </c>
      <c r="AZ43" s="6" t="s">
        <v>281</v>
      </c>
      <c r="BB43" s="11" t="s">
        <v>72</v>
      </c>
      <c r="BC43" s="94" t="s">
        <v>72</v>
      </c>
      <c r="BE43" s="83" t="s">
        <v>224</v>
      </c>
      <c r="BF43" s="95">
        <v>16</v>
      </c>
      <c r="BG43" s="96"/>
      <c r="BH43" s="84" t="s">
        <v>200</v>
      </c>
      <c r="BI43" s="72" t="s">
        <v>200</v>
      </c>
      <c r="BJ43" s="103"/>
      <c r="BK43" s="98" t="s">
        <v>204</v>
      </c>
      <c r="BL43" s="98" t="s">
        <v>22</v>
      </c>
      <c r="BM43" s="99" t="s">
        <v>293</v>
      </c>
    </row>
    <row r="44" spans="1:65" ht="12.75">
      <c r="A44" s="38"/>
      <c r="H44" s="51"/>
      <c r="K44" s="10">
        <v>26177</v>
      </c>
      <c r="L44" s="13">
        <f t="shared" si="1"/>
        <v>31</v>
      </c>
      <c r="M44" s="11" t="s">
        <v>194</v>
      </c>
      <c r="N44" s="11" t="s">
        <v>195</v>
      </c>
      <c r="P44" t="s">
        <v>112</v>
      </c>
      <c r="R44" s="48" t="s">
        <v>117</v>
      </c>
      <c r="S44" s="37" t="s">
        <v>111</v>
      </c>
      <c r="T44"/>
      <c r="Y44" s="54"/>
      <c r="AX44" s="49">
        <v>4</v>
      </c>
      <c r="AY44" s="6">
        <v>43</v>
      </c>
      <c r="AZ44" s="6" t="s">
        <v>279</v>
      </c>
      <c r="BB44" s="11" t="s">
        <v>92</v>
      </c>
      <c r="BC44" s="94" t="s">
        <v>72</v>
      </c>
      <c r="BE44" s="83" t="s">
        <v>263</v>
      </c>
      <c r="BF44" s="95">
        <v>15</v>
      </c>
      <c r="BG44" s="96"/>
      <c r="BH44" s="84" t="s">
        <v>200</v>
      </c>
      <c r="BI44" s="72" t="s">
        <v>199</v>
      </c>
      <c r="BJ44" s="103"/>
      <c r="BK44" s="98" t="s">
        <v>204</v>
      </c>
      <c r="BL44" s="98"/>
      <c r="BM44" s="99" t="s">
        <v>293</v>
      </c>
    </row>
    <row r="45" spans="1:65" ht="12.75">
      <c r="A45" s="38"/>
      <c r="H45" s="51"/>
      <c r="K45" s="55">
        <v>25082</v>
      </c>
      <c r="L45" s="56">
        <f t="shared" si="1"/>
        <v>34</v>
      </c>
      <c r="M45" s="11" t="s">
        <v>196</v>
      </c>
      <c r="N45" s="11" t="s">
        <v>197</v>
      </c>
      <c r="P45" t="s">
        <v>82</v>
      </c>
      <c r="R45" s="48" t="s">
        <v>117</v>
      </c>
      <c r="S45" s="37" t="s">
        <v>89</v>
      </c>
      <c r="T45"/>
      <c r="Y45" s="24"/>
      <c r="AQ45" s="53"/>
      <c r="AX45" s="47">
        <v>4</v>
      </c>
      <c r="AY45" s="6">
        <v>44</v>
      </c>
      <c r="AZ45" s="6"/>
      <c r="BB45" s="11" t="s">
        <v>92</v>
      </c>
      <c r="BC45" s="94" t="s">
        <v>103</v>
      </c>
      <c r="BE45" s="83" t="s">
        <v>229</v>
      </c>
      <c r="BF45" s="95">
        <v>13</v>
      </c>
      <c r="BG45" s="96"/>
      <c r="BH45" s="84" t="s">
        <v>200</v>
      </c>
      <c r="BI45" s="72" t="s">
        <v>199</v>
      </c>
      <c r="BJ45" s="103"/>
      <c r="BK45" s="98" t="s">
        <v>230</v>
      </c>
      <c r="BL45" s="98"/>
      <c r="BM45" s="99" t="s">
        <v>293</v>
      </c>
    </row>
    <row r="46" spans="1:65" ht="12.75">
      <c r="A46" s="38"/>
      <c r="H46" s="51"/>
      <c r="K46" s="55"/>
      <c r="L46" s="56"/>
      <c r="M46"/>
      <c r="N46"/>
      <c r="P46"/>
      <c r="R46" s="48"/>
      <c r="S46" s="37"/>
      <c r="T46"/>
      <c r="Y46" s="24"/>
      <c r="AX46" s="47"/>
      <c r="AZ46" s="6"/>
      <c r="BM46" s="99" t="s">
        <v>293</v>
      </c>
    </row>
    <row r="47" spans="1:65" ht="12.75">
      <c r="A47" s="38"/>
      <c r="H47" s="51"/>
      <c r="L47" s="13"/>
      <c r="M47"/>
      <c r="N47"/>
      <c r="P47"/>
      <c r="R47" s="48"/>
      <c r="S47" s="37"/>
      <c r="T47"/>
      <c r="Y47" s="45"/>
      <c r="AX47" s="47"/>
      <c r="AZ47" s="6"/>
      <c r="BM47" s="99" t="s">
        <v>293</v>
      </c>
    </row>
    <row r="48" spans="8:65" ht="12.75">
      <c r="H48" s="51"/>
      <c r="L48" s="13"/>
      <c r="Y48" s="24"/>
      <c r="AZ48" s="6"/>
      <c r="BM48" s="99" t="s">
        <v>293</v>
      </c>
    </row>
    <row r="49" ht="12.75">
      <c r="BM49" s="99" t="s">
        <v>293</v>
      </c>
    </row>
    <row r="50" ht="12.75">
      <c r="BM50" s="99" t="s">
        <v>293</v>
      </c>
    </row>
    <row r="51" ht="12.75">
      <c r="BM51" s="99" t="s">
        <v>293</v>
      </c>
    </row>
  </sheetData>
  <autoFilter ref="A1:BV51"/>
  <conditionalFormatting sqref="L2:L31 L33:L65536">
    <cfRule type="cellIs" priority="1" dxfId="0" operator="greaterThan" stopIfTrue="1">
      <formula>99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54"/>
  <sheetViews>
    <sheetView tabSelected="1" zoomScale="90" zoomScaleNormal="90" workbookViewId="0" topLeftCell="A1">
      <pane xSplit="4" ySplit="1" topLeftCell="E2" activePane="bottomRight" state="frozen"/>
      <selection pane="topLeft" activeCell="A1" sqref="A1"/>
      <selection pane="topRight" activeCell="O1" sqref="O1"/>
      <selection pane="bottomLeft" activeCell="A2" sqref="A2"/>
      <selection pane="bottomRight" activeCell="J28" sqref="J28"/>
    </sheetView>
  </sheetViews>
  <sheetFormatPr defaultColWidth="9.140625" defaultRowHeight="12.75"/>
  <cols>
    <col min="1" max="1" width="6.28125" style="6" hidden="1" customWidth="1"/>
    <col min="2" max="2" width="3.57421875" style="6" hidden="1" customWidth="1"/>
    <col min="3" max="3" width="9.00390625" style="6" customWidth="1"/>
    <col min="4" max="4" width="11.7109375" style="6" customWidth="1"/>
    <col min="5" max="5" width="6.140625" style="6" bestFit="1" customWidth="1"/>
    <col min="6" max="6" width="10.57421875" style="6" customWidth="1"/>
    <col min="7" max="7" width="4.28125" style="6" customWidth="1"/>
    <col min="8" max="8" width="8.8515625" style="6" hidden="1" customWidth="1"/>
    <col min="9" max="9" width="12.00390625" style="21" customWidth="1"/>
    <col min="10" max="10" width="11.8515625" style="6" customWidth="1"/>
    <col min="11" max="11" width="5.8515625" style="6" customWidth="1"/>
    <col min="12" max="12" width="8.421875" style="21" bestFit="1" customWidth="1"/>
    <col min="13" max="13" width="11.00390625" style="6" bestFit="1" customWidth="1"/>
    <col min="14" max="14" width="43.8515625" style="6" customWidth="1"/>
    <col min="15" max="16384" width="9.140625" style="6" customWidth="1"/>
  </cols>
  <sheetData>
    <row r="1" spans="1:138" s="9" customFormat="1" ht="30">
      <c r="A1" s="1" t="s">
        <v>1</v>
      </c>
      <c r="B1" s="2">
        <v>37530</v>
      </c>
      <c r="C1" s="3" t="s">
        <v>2</v>
      </c>
      <c r="D1" s="4" t="s">
        <v>3</v>
      </c>
      <c r="E1" s="4" t="s">
        <v>4</v>
      </c>
      <c r="F1" s="26" t="s">
        <v>36</v>
      </c>
      <c r="G1" s="6" t="s">
        <v>308</v>
      </c>
      <c r="H1" s="7" t="s">
        <v>5</v>
      </c>
      <c r="I1" s="36" t="s">
        <v>40</v>
      </c>
      <c r="J1" s="22" t="s">
        <v>43</v>
      </c>
      <c r="K1" s="27" t="s">
        <v>38</v>
      </c>
      <c r="L1" s="121" t="s">
        <v>41</v>
      </c>
      <c r="M1" s="27" t="s">
        <v>37</v>
      </c>
      <c r="N1" s="27" t="s">
        <v>39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</row>
    <row r="2" spans="1:14" s="31" customFormat="1" ht="12.75">
      <c r="A2" s="1">
        <v>26512</v>
      </c>
      <c r="B2" s="13">
        <f>+INT((B$1-A2)/365)</f>
        <v>30</v>
      </c>
      <c r="C2" s="29" t="s">
        <v>115</v>
      </c>
      <c r="D2" s="29" t="s">
        <v>116</v>
      </c>
      <c r="E2" s="30" t="s">
        <v>97</v>
      </c>
      <c r="F2" s="31" t="s">
        <v>309</v>
      </c>
      <c r="G2" s="8" t="s">
        <v>72</v>
      </c>
      <c r="H2" s="32"/>
      <c r="I2" s="34">
        <v>5</v>
      </c>
      <c r="J2" s="22" t="s">
        <v>309</v>
      </c>
      <c r="K2" s="31" t="s">
        <v>367</v>
      </c>
      <c r="L2" s="34" t="s">
        <v>368</v>
      </c>
      <c r="N2" s="31" t="s">
        <v>369</v>
      </c>
    </row>
    <row r="3" spans="1:13" s="31" customFormat="1" ht="12.75">
      <c r="A3" s="1">
        <v>25204</v>
      </c>
      <c r="B3" s="28">
        <v>33</v>
      </c>
      <c r="C3" s="29" t="s">
        <v>118</v>
      </c>
      <c r="D3" s="29" t="s">
        <v>119</v>
      </c>
      <c r="E3" s="30" t="s">
        <v>120</v>
      </c>
      <c r="F3" s="31" t="s">
        <v>310</v>
      </c>
      <c r="G3" s="8" t="s">
        <v>84</v>
      </c>
      <c r="H3" s="32"/>
      <c r="I3" s="34">
        <v>11</v>
      </c>
      <c r="J3" s="22" t="s">
        <v>316</v>
      </c>
      <c r="K3" s="31" t="s">
        <v>370</v>
      </c>
      <c r="L3" s="34">
        <v>10</v>
      </c>
      <c r="M3" s="31" t="s">
        <v>371</v>
      </c>
    </row>
    <row r="4" spans="1:13" s="31" customFormat="1" ht="12.75">
      <c r="A4" s="1">
        <v>28065</v>
      </c>
      <c r="B4" s="28">
        <v>25</v>
      </c>
      <c r="C4" s="29" t="s">
        <v>86</v>
      </c>
      <c r="D4" s="29" t="s">
        <v>121</v>
      </c>
      <c r="E4" s="30" t="s">
        <v>88</v>
      </c>
      <c r="F4" s="31" t="s">
        <v>311</v>
      </c>
      <c r="G4" s="8" t="s">
        <v>92</v>
      </c>
      <c r="H4" s="32"/>
      <c r="I4" s="34">
        <v>25</v>
      </c>
      <c r="J4" s="22" t="s">
        <v>311</v>
      </c>
      <c r="K4" s="31" t="s">
        <v>372</v>
      </c>
      <c r="L4" s="34">
        <v>25</v>
      </c>
      <c r="M4" s="31" t="s">
        <v>312</v>
      </c>
    </row>
    <row r="5" spans="1:14" s="31" customFormat="1" ht="12.75">
      <c r="A5" s="1">
        <v>23924</v>
      </c>
      <c r="B5" s="28">
        <v>37</v>
      </c>
      <c r="C5" s="29" t="s">
        <v>122</v>
      </c>
      <c r="D5" s="29" t="s">
        <v>123</v>
      </c>
      <c r="E5" s="30" t="s">
        <v>104</v>
      </c>
      <c r="F5" s="31" t="s">
        <v>315</v>
      </c>
      <c r="G5" s="8" t="s">
        <v>77</v>
      </c>
      <c r="H5" s="32"/>
      <c r="I5" s="34">
        <v>5</v>
      </c>
      <c r="J5" s="22" t="s">
        <v>315</v>
      </c>
      <c r="K5" s="31" t="s">
        <v>367</v>
      </c>
      <c r="L5" s="34" t="s">
        <v>368</v>
      </c>
      <c r="N5" s="31" t="s">
        <v>373</v>
      </c>
    </row>
    <row r="6" spans="1:14" s="31" customFormat="1" ht="12.75">
      <c r="A6" s="1">
        <v>27576</v>
      </c>
      <c r="B6" s="28">
        <v>27</v>
      </c>
      <c r="C6" s="29" t="s">
        <v>124</v>
      </c>
      <c r="D6" s="29" t="s">
        <v>125</v>
      </c>
      <c r="E6" s="30" t="s">
        <v>65</v>
      </c>
      <c r="F6" s="31" t="s">
        <v>310</v>
      </c>
      <c r="G6" s="8" t="s">
        <v>72</v>
      </c>
      <c r="H6" s="32"/>
      <c r="I6" s="34">
        <v>95</v>
      </c>
      <c r="J6" s="22" t="s">
        <v>374</v>
      </c>
      <c r="K6" s="31" t="s">
        <v>372</v>
      </c>
      <c r="L6" s="34">
        <v>94</v>
      </c>
      <c r="M6" s="31" t="s">
        <v>310</v>
      </c>
      <c r="N6" s="35" t="s">
        <v>375</v>
      </c>
    </row>
    <row r="7" spans="1:13" s="31" customFormat="1" ht="12.75">
      <c r="A7" s="1">
        <v>26573</v>
      </c>
      <c r="B7" s="28">
        <v>30</v>
      </c>
      <c r="C7" s="29" t="s">
        <v>70</v>
      </c>
      <c r="D7" s="29" t="s">
        <v>126</v>
      </c>
      <c r="E7" s="30" t="s">
        <v>100</v>
      </c>
      <c r="F7" s="31" t="s">
        <v>312</v>
      </c>
      <c r="G7" s="8" t="s">
        <v>69</v>
      </c>
      <c r="H7" s="32"/>
      <c r="I7" s="34">
        <v>31</v>
      </c>
      <c r="J7" s="22" t="s">
        <v>313</v>
      </c>
      <c r="K7" s="31" t="s">
        <v>376</v>
      </c>
      <c r="L7" s="34">
        <v>30</v>
      </c>
      <c r="M7" s="31" t="s">
        <v>377</v>
      </c>
    </row>
    <row r="8" spans="1:14" s="31" customFormat="1" ht="12.75">
      <c r="A8" s="1">
        <v>26481</v>
      </c>
      <c r="B8" s="28">
        <v>30</v>
      </c>
      <c r="C8" s="29" t="s">
        <v>127</v>
      </c>
      <c r="D8" s="29" t="s">
        <v>128</v>
      </c>
      <c r="E8" s="30" t="s">
        <v>73</v>
      </c>
      <c r="F8" s="31" t="s">
        <v>309</v>
      </c>
      <c r="G8" s="8" t="s">
        <v>69</v>
      </c>
      <c r="H8" s="32"/>
      <c r="I8" s="34" t="s">
        <v>368</v>
      </c>
      <c r="J8" s="22" t="s">
        <v>403</v>
      </c>
      <c r="L8" s="34"/>
      <c r="N8" s="31" t="s">
        <v>378</v>
      </c>
    </row>
    <row r="9" spans="1:13" s="31" customFormat="1" ht="12.75">
      <c r="A9" s="1">
        <v>25204</v>
      </c>
      <c r="B9" s="28">
        <v>33</v>
      </c>
      <c r="C9" s="29" t="s">
        <v>129</v>
      </c>
      <c r="D9" s="29" t="s">
        <v>130</v>
      </c>
      <c r="E9" s="30" t="s">
        <v>90</v>
      </c>
      <c r="F9" s="31" t="s">
        <v>313</v>
      </c>
      <c r="G9" s="8" t="s">
        <v>92</v>
      </c>
      <c r="H9" s="32"/>
      <c r="I9" s="34">
        <v>58</v>
      </c>
      <c r="J9" s="22" t="s">
        <v>321</v>
      </c>
      <c r="K9" s="31" t="s">
        <v>376</v>
      </c>
      <c r="L9" s="34">
        <v>57</v>
      </c>
      <c r="M9" s="31" t="s">
        <v>312</v>
      </c>
    </row>
    <row r="10" spans="1:14" s="31" customFormat="1" ht="12.75">
      <c r="A10" s="1">
        <v>26999</v>
      </c>
      <c r="B10" s="28">
        <v>28</v>
      </c>
      <c r="C10" s="29" t="s">
        <v>131</v>
      </c>
      <c r="D10" s="29" t="s">
        <v>132</v>
      </c>
      <c r="E10" s="30" t="s">
        <v>98</v>
      </c>
      <c r="F10" s="31" t="s">
        <v>311</v>
      </c>
      <c r="G10" s="8" t="s">
        <v>92</v>
      </c>
      <c r="H10" s="32"/>
      <c r="I10" s="34">
        <v>6</v>
      </c>
      <c r="J10" s="22" t="s">
        <v>319</v>
      </c>
      <c r="K10" s="31" t="s">
        <v>370</v>
      </c>
      <c r="L10" s="34">
        <v>5</v>
      </c>
      <c r="M10" s="31" t="s">
        <v>317</v>
      </c>
      <c r="N10" s="31" t="s">
        <v>379</v>
      </c>
    </row>
    <row r="11" spans="1:14" s="31" customFormat="1" ht="12.75">
      <c r="A11" s="1">
        <v>26054</v>
      </c>
      <c r="B11" s="28">
        <v>31</v>
      </c>
      <c r="C11" s="29" t="s">
        <v>133</v>
      </c>
      <c r="D11" s="29" t="s">
        <v>134</v>
      </c>
      <c r="E11" s="30" t="s">
        <v>76</v>
      </c>
      <c r="F11" s="31" t="s">
        <v>310</v>
      </c>
      <c r="G11" s="8" t="s">
        <v>84</v>
      </c>
      <c r="H11" s="32"/>
      <c r="I11" s="34" t="s">
        <v>368</v>
      </c>
      <c r="J11" s="22" t="s">
        <v>403</v>
      </c>
      <c r="L11" s="34"/>
      <c r="N11" s="31" t="s">
        <v>378</v>
      </c>
    </row>
    <row r="12" spans="1:14" s="31" customFormat="1" ht="12.75">
      <c r="A12" s="1">
        <v>23163</v>
      </c>
      <c r="B12" s="28">
        <v>39</v>
      </c>
      <c r="C12" s="29" t="s">
        <v>135</v>
      </c>
      <c r="D12" s="29" t="s">
        <v>136</v>
      </c>
      <c r="E12" s="30" t="s">
        <v>73</v>
      </c>
      <c r="F12" s="31" t="s">
        <v>314</v>
      </c>
      <c r="G12" s="8" t="s">
        <v>99</v>
      </c>
      <c r="H12" s="32"/>
      <c r="I12" s="34" t="s">
        <v>368</v>
      </c>
      <c r="J12" s="22" t="s">
        <v>403</v>
      </c>
      <c r="L12" s="34"/>
      <c r="N12" s="31" t="s">
        <v>378</v>
      </c>
    </row>
    <row r="13" spans="1:13" s="31" customFormat="1" ht="12.75">
      <c r="A13" s="1">
        <v>26146</v>
      </c>
      <c r="B13" s="28">
        <v>31</v>
      </c>
      <c r="C13" s="29" t="s">
        <v>137</v>
      </c>
      <c r="D13" s="29" t="s">
        <v>138</v>
      </c>
      <c r="E13" s="30" t="s">
        <v>114</v>
      </c>
      <c r="F13" s="31" t="s">
        <v>318</v>
      </c>
      <c r="G13" s="8" t="s">
        <v>66</v>
      </c>
      <c r="H13" s="32"/>
      <c r="I13" s="34">
        <v>30</v>
      </c>
      <c r="J13" s="22" t="s">
        <v>377</v>
      </c>
      <c r="K13" s="31" t="s">
        <v>372</v>
      </c>
      <c r="L13" s="34">
        <v>30</v>
      </c>
      <c r="M13" s="31" t="s">
        <v>312</v>
      </c>
    </row>
    <row r="14" spans="1:14" s="31" customFormat="1" ht="12.75">
      <c r="A14" s="1">
        <v>26908</v>
      </c>
      <c r="B14" s="28">
        <v>29</v>
      </c>
      <c r="C14" s="29" t="s">
        <v>139</v>
      </c>
      <c r="D14" s="29" t="s">
        <v>140</v>
      </c>
      <c r="E14" s="30" t="s">
        <v>82</v>
      </c>
      <c r="F14" s="31" t="s">
        <v>310</v>
      </c>
      <c r="G14" s="8" t="s">
        <v>72</v>
      </c>
      <c r="H14" s="32"/>
      <c r="I14" s="34">
        <v>9</v>
      </c>
      <c r="J14" s="22" t="s">
        <v>310</v>
      </c>
      <c r="K14" s="31" t="s">
        <v>372</v>
      </c>
      <c r="L14" s="34">
        <v>9</v>
      </c>
      <c r="M14" s="31" t="s">
        <v>315</v>
      </c>
      <c r="N14" s="35"/>
    </row>
    <row r="15" spans="1:14" s="31" customFormat="1" ht="12.75">
      <c r="A15" s="1">
        <v>26785</v>
      </c>
      <c r="B15" s="28">
        <v>29</v>
      </c>
      <c r="C15" s="29" t="s">
        <v>107</v>
      </c>
      <c r="D15" s="29" t="s">
        <v>141</v>
      </c>
      <c r="E15" s="30" t="s">
        <v>104</v>
      </c>
      <c r="F15" s="31" t="s">
        <v>314</v>
      </c>
      <c r="G15" s="8" t="s">
        <v>69</v>
      </c>
      <c r="H15" s="32"/>
      <c r="I15" s="34" t="s">
        <v>368</v>
      </c>
      <c r="J15" s="22" t="s">
        <v>403</v>
      </c>
      <c r="L15" s="34"/>
      <c r="N15" s="31" t="s">
        <v>378</v>
      </c>
    </row>
    <row r="16" spans="1:13" s="31" customFormat="1" ht="12.75">
      <c r="A16" s="1">
        <v>26969</v>
      </c>
      <c r="B16" s="28">
        <v>28</v>
      </c>
      <c r="C16" s="29" t="s">
        <v>142</v>
      </c>
      <c r="D16" s="29" t="s">
        <v>143</v>
      </c>
      <c r="E16" s="30" t="s">
        <v>94</v>
      </c>
      <c r="F16" s="31" t="s">
        <v>312</v>
      </c>
      <c r="G16" s="8" t="s">
        <v>84</v>
      </c>
      <c r="H16" s="32"/>
      <c r="I16" s="34">
        <v>9</v>
      </c>
      <c r="J16" s="22" t="s">
        <v>309</v>
      </c>
      <c r="K16" s="31" t="s">
        <v>376</v>
      </c>
      <c r="L16" s="34">
        <v>8</v>
      </c>
      <c r="M16" s="31" t="s">
        <v>315</v>
      </c>
    </row>
    <row r="17" spans="1:14" s="31" customFormat="1" ht="12.75">
      <c r="A17" s="1">
        <v>27791</v>
      </c>
      <c r="B17" s="28">
        <v>26</v>
      </c>
      <c r="C17" s="29" t="s">
        <v>144</v>
      </c>
      <c r="D17" s="29" t="s">
        <v>145</v>
      </c>
      <c r="E17" s="30" t="s">
        <v>108</v>
      </c>
      <c r="F17" s="31" t="s">
        <v>311</v>
      </c>
      <c r="G17" s="8" t="s">
        <v>92</v>
      </c>
      <c r="H17" s="32"/>
      <c r="I17" s="34">
        <v>36</v>
      </c>
      <c r="J17" s="22" t="s">
        <v>314</v>
      </c>
      <c r="K17" s="31" t="s">
        <v>367</v>
      </c>
      <c r="L17" s="34">
        <v>35</v>
      </c>
      <c r="M17" s="31" t="s">
        <v>312</v>
      </c>
      <c r="N17" s="31" t="s">
        <v>380</v>
      </c>
    </row>
    <row r="18" spans="1:14" s="31" customFormat="1" ht="12.75">
      <c r="A18" s="1">
        <v>27364</v>
      </c>
      <c r="B18" s="28">
        <v>27</v>
      </c>
      <c r="C18" s="29" t="s">
        <v>146</v>
      </c>
      <c r="D18" s="29" t="s">
        <v>147</v>
      </c>
      <c r="E18" s="30" t="s">
        <v>87</v>
      </c>
      <c r="F18" s="31" t="s">
        <v>314</v>
      </c>
      <c r="G18" s="8" t="s">
        <v>93</v>
      </c>
      <c r="H18" s="32"/>
      <c r="I18" s="34" t="s">
        <v>368</v>
      </c>
      <c r="J18" s="22" t="s">
        <v>403</v>
      </c>
      <c r="L18" s="34"/>
      <c r="N18" s="31" t="s">
        <v>378</v>
      </c>
    </row>
    <row r="19" spans="1:14" s="31" customFormat="1" ht="12.75">
      <c r="A19" s="1">
        <v>27150</v>
      </c>
      <c r="B19" s="28">
        <v>28</v>
      </c>
      <c r="C19" s="29" t="s">
        <v>86</v>
      </c>
      <c r="D19" s="29" t="s">
        <v>148</v>
      </c>
      <c r="E19" s="30" t="s">
        <v>114</v>
      </c>
      <c r="F19" s="31" t="s">
        <v>313</v>
      </c>
      <c r="G19" s="8" t="s">
        <v>66</v>
      </c>
      <c r="H19" s="32"/>
      <c r="I19" s="34">
        <v>6</v>
      </c>
      <c r="J19" s="22" t="s">
        <v>312</v>
      </c>
      <c r="K19" s="31" t="s">
        <v>367</v>
      </c>
      <c r="L19" s="34">
        <v>5</v>
      </c>
      <c r="M19" s="31" t="s">
        <v>317</v>
      </c>
      <c r="N19" s="31" t="s">
        <v>381</v>
      </c>
    </row>
    <row r="20" spans="1:13" s="31" customFormat="1" ht="12.75">
      <c r="A20" s="1">
        <v>26543</v>
      </c>
      <c r="B20" s="28">
        <v>30</v>
      </c>
      <c r="C20" s="29" t="s">
        <v>139</v>
      </c>
      <c r="D20" s="29" t="s">
        <v>149</v>
      </c>
      <c r="E20" s="30" t="s">
        <v>150</v>
      </c>
      <c r="F20" s="31" t="s">
        <v>312</v>
      </c>
      <c r="G20" s="8" t="s">
        <v>92</v>
      </c>
      <c r="H20" s="32"/>
      <c r="I20" s="34">
        <v>13</v>
      </c>
      <c r="J20" s="22" t="s">
        <v>311</v>
      </c>
      <c r="K20" s="31" t="s">
        <v>376</v>
      </c>
      <c r="L20" s="34">
        <v>12</v>
      </c>
      <c r="M20" s="31" t="s">
        <v>309</v>
      </c>
    </row>
    <row r="21" spans="1:14" s="31" customFormat="1" ht="12.75">
      <c r="A21" s="1">
        <v>27030</v>
      </c>
      <c r="B21" s="28">
        <v>28</v>
      </c>
      <c r="C21" s="29" t="s">
        <v>151</v>
      </c>
      <c r="D21" s="29" t="s">
        <v>152</v>
      </c>
      <c r="E21" s="30" t="s">
        <v>79</v>
      </c>
      <c r="F21" s="31" t="s">
        <v>314</v>
      </c>
      <c r="G21" s="8" t="s">
        <v>81</v>
      </c>
      <c r="H21" s="32"/>
      <c r="I21" s="34">
        <v>1</v>
      </c>
      <c r="J21" s="22" t="s">
        <v>310</v>
      </c>
      <c r="K21" s="31" t="s">
        <v>376</v>
      </c>
      <c r="L21" s="34" t="s">
        <v>367</v>
      </c>
      <c r="N21" s="31" t="s">
        <v>382</v>
      </c>
    </row>
    <row r="22" spans="1:14" s="31" customFormat="1" ht="12.75">
      <c r="A22" s="1"/>
      <c r="B22" s="28">
        <v>102</v>
      </c>
      <c r="C22" s="29" t="s">
        <v>153</v>
      </c>
      <c r="D22" s="29" t="s">
        <v>154</v>
      </c>
      <c r="E22" s="30" t="s">
        <v>76</v>
      </c>
      <c r="F22" s="31" t="s">
        <v>314</v>
      </c>
      <c r="G22" s="8" t="s">
        <v>93</v>
      </c>
      <c r="H22" s="32"/>
      <c r="I22" s="34">
        <v>9</v>
      </c>
      <c r="J22" s="22" t="s">
        <v>312</v>
      </c>
      <c r="K22" s="31" t="s">
        <v>372</v>
      </c>
      <c r="L22" s="34">
        <v>8</v>
      </c>
      <c r="M22" s="31" t="s">
        <v>314</v>
      </c>
      <c r="N22" s="31" t="s">
        <v>390</v>
      </c>
    </row>
    <row r="23" spans="1:14" s="31" customFormat="1" ht="12.75">
      <c r="A23" s="1">
        <v>25112</v>
      </c>
      <c r="B23" s="28">
        <v>34</v>
      </c>
      <c r="C23" s="29" t="s">
        <v>155</v>
      </c>
      <c r="D23" s="29" t="s">
        <v>156</v>
      </c>
      <c r="E23" s="30" t="s">
        <v>73</v>
      </c>
      <c r="F23" s="31" t="s">
        <v>315</v>
      </c>
      <c r="G23" s="8" t="s">
        <v>84</v>
      </c>
      <c r="H23" s="32"/>
      <c r="I23" s="34" t="s">
        <v>368</v>
      </c>
      <c r="J23" s="22" t="s">
        <v>403</v>
      </c>
      <c r="L23" s="34"/>
      <c r="N23" s="31" t="s">
        <v>378</v>
      </c>
    </row>
    <row r="24" spans="1:13" s="31" customFormat="1" ht="12.75">
      <c r="A24" s="1">
        <v>24442</v>
      </c>
      <c r="B24" s="28">
        <v>35</v>
      </c>
      <c r="C24" s="29" t="s">
        <v>157</v>
      </c>
      <c r="D24" s="29" t="s">
        <v>158</v>
      </c>
      <c r="E24" s="30" t="s">
        <v>79</v>
      </c>
      <c r="F24" s="31" t="s">
        <v>316</v>
      </c>
      <c r="G24" s="8" t="s">
        <v>72</v>
      </c>
      <c r="H24" s="32"/>
      <c r="I24" s="34">
        <v>31</v>
      </c>
      <c r="J24" s="22" t="s">
        <v>313</v>
      </c>
      <c r="K24" s="31" t="s">
        <v>376</v>
      </c>
      <c r="L24" s="34">
        <v>30</v>
      </c>
      <c r="M24" s="31" t="s">
        <v>319</v>
      </c>
    </row>
    <row r="25" spans="1:14" s="31" customFormat="1" ht="25.5">
      <c r="A25" s="1">
        <v>25508</v>
      </c>
      <c r="B25" s="28">
        <v>32</v>
      </c>
      <c r="C25" s="29" t="s">
        <v>159</v>
      </c>
      <c r="D25" s="29" t="s">
        <v>160</v>
      </c>
      <c r="E25" s="30" t="s">
        <v>97</v>
      </c>
      <c r="F25" s="31" t="s">
        <v>310</v>
      </c>
      <c r="G25" s="8" t="s">
        <v>72</v>
      </c>
      <c r="H25" s="32"/>
      <c r="I25" s="34">
        <v>5</v>
      </c>
      <c r="J25" s="22" t="s">
        <v>319</v>
      </c>
      <c r="K25" s="31" t="s">
        <v>367</v>
      </c>
      <c r="L25" s="34">
        <v>4</v>
      </c>
      <c r="M25" s="31" t="s">
        <v>374</v>
      </c>
      <c r="N25" s="35" t="s">
        <v>384</v>
      </c>
    </row>
    <row r="26" spans="1:14" s="31" customFormat="1" ht="12.75">
      <c r="A26" s="1">
        <v>25263</v>
      </c>
      <c r="B26" s="28">
        <v>33</v>
      </c>
      <c r="C26" s="29" t="s">
        <v>161</v>
      </c>
      <c r="D26" s="29" t="s">
        <v>162</v>
      </c>
      <c r="E26" s="30" t="s">
        <v>163</v>
      </c>
      <c r="F26" s="31" t="s">
        <v>315</v>
      </c>
      <c r="G26" s="8" t="s">
        <v>69</v>
      </c>
      <c r="H26" s="32"/>
      <c r="I26" s="34">
        <v>18</v>
      </c>
      <c r="J26" s="22" t="s">
        <v>316</v>
      </c>
      <c r="K26" s="31" t="s">
        <v>367</v>
      </c>
      <c r="L26" s="34">
        <v>17</v>
      </c>
      <c r="M26" s="31" t="s">
        <v>315</v>
      </c>
      <c r="N26" s="31" t="s">
        <v>373</v>
      </c>
    </row>
    <row r="27" spans="1:12" s="31" customFormat="1" ht="12.75">
      <c r="A27" s="1">
        <v>25051</v>
      </c>
      <c r="B27" s="28">
        <v>34</v>
      </c>
      <c r="C27" s="29" t="s">
        <v>164</v>
      </c>
      <c r="D27" s="29" t="s">
        <v>165</v>
      </c>
      <c r="E27" s="30" t="s">
        <v>68</v>
      </c>
      <c r="F27" s="31" t="s">
        <v>316</v>
      </c>
      <c r="G27" s="8" t="s">
        <v>72</v>
      </c>
      <c r="H27" s="32"/>
      <c r="I27" s="34">
        <v>1</v>
      </c>
      <c r="J27" s="22" t="s">
        <v>317</v>
      </c>
      <c r="K27" s="31" t="s">
        <v>376</v>
      </c>
      <c r="L27" s="34" t="s">
        <v>368</v>
      </c>
    </row>
    <row r="28" spans="1:12" s="31" customFormat="1" ht="12.75">
      <c r="A28" s="1">
        <v>25385</v>
      </c>
      <c r="B28" s="28">
        <v>33</v>
      </c>
      <c r="C28" s="29" t="s">
        <v>166</v>
      </c>
      <c r="D28" s="29" t="s">
        <v>167</v>
      </c>
      <c r="E28" s="30" t="s">
        <v>67</v>
      </c>
      <c r="F28" s="31" t="s">
        <v>315</v>
      </c>
      <c r="G28" s="8" t="s">
        <v>103</v>
      </c>
      <c r="H28" s="32"/>
      <c r="I28" s="34">
        <v>1</v>
      </c>
      <c r="J28" s="22" t="s">
        <v>319</v>
      </c>
      <c r="K28" s="31" t="s">
        <v>376</v>
      </c>
      <c r="L28" s="34" t="s">
        <v>368</v>
      </c>
    </row>
    <row r="29" spans="1:14" s="31" customFormat="1" ht="12.75">
      <c r="A29" s="1">
        <v>25385</v>
      </c>
      <c r="B29" s="28">
        <v>33</v>
      </c>
      <c r="C29" s="29" t="s">
        <v>78</v>
      </c>
      <c r="D29" s="29" t="s">
        <v>168</v>
      </c>
      <c r="E29" s="30" t="s">
        <v>169</v>
      </c>
      <c r="F29" s="31" t="s">
        <v>317</v>
      </c>
      <c r="G29" s="8" t="s">
        <v>66</v>
      </c>
      <c r="H29" s="32"/>
      <c r="I29" s="34" t="s">
        <v>368</v>
      </c>
      <c r="J29" s="22" t="s">
        <v>403</v>
      </c>
      <c r="L29" s="34"/>
      <c r="N29" s="31" t="s">
        <v>378</v>
      </c>
    </row>
    <row r="30" spans="1:13" s="31" customFormat="1" ht="12.75">
      <c r="A30" s="1">
        <v>26481</v>
      </c>
      <c r="B30" s="28">
        <v>30</v>
      </c>
      <c r="C30" s="29" t="s">
        <v>86</v>
      </c>
      <c r="D30" s="29" t="s">
        <v>170</v>
      </c>
      <c r="E30" s="30" t="s">
        <v>82</v>
      </c>
      <c r="F30" s="31" t="s">
        <v>316</v>
      </c>
      <c r="G30" s="8" t="s">
        <v>81</v>
      </c>
      <c r="H30" s="32"/>
      <c r="I30" s="34">
        <v>25</v>
      </c>
      <c r="J30" s="22" t="s">
        <v>321</v>
      </c>
      <c r="K30" s="31" t="s">
        <v>376</v>
      </c>
      <c r="L30" s="34" t="s">
        <v>368</v>
      </c>
      <c r="M30" s="33"/>
    </row>
    <row r="31" spans="1:14" s="31" customFormat="1" ht="12.75">
      <c r="A31" s="1">
        <v>26573</v>
      </c>
      <c r="B31" s="28">
        <v>30</v>
      </c>
      <c r="C31" s="29" t="s">
        <v>171</v>
      </c>
      <c r="D31" s="29" t="s">
        <v>172</v>
      </c>
      <c r="E31" s="30" t="s">
        <v>85</v>
      </c>
      <c r="F31" s="31" t="s">
        <v>319</v>
      </c>
      <c r="G31" s="8" t="s">
        <v>81</v>
      </c>
      <c r="H31" s="32"/>
      <c r="I31" s="34" t="s">
        <v>368</v>
      </c>
      <c r="J31" s="22" t="s">
        <v>403</v>
      </c>
      <c r="L31" s="34"/>
      <c r="N31" s="31" t="s">
        <v>378</v>
      </c>
    </row>
    <row r="32" spans="1:14" s="31" customFormat="1" ht="12.75">
      <c r="A32" s="1"/>
      <c r="B32" s="28">
        <v>102</v>
      </c>
      <c r="C32" s="29" t="s">
        <v>173</v>
      </c>
      <c r="D32" s="29" t="s">
        <v>174</v>
      </c>
      <c r="E32" s="30" t="s">
        <v>71</v>
      </c>
      <c r="F32" s="31" t="s">
        <v>320</v>
      </c>
      <c r="G32" s="8" t="s">
        <v>77</v>
      </c>
      <c r="H32" s="32"/>
      <c r="I32" s="34" t="s">
        <v>368</v>
      </c>
      <c r="J32" s="22" t="s">
        <v>403</v>
      </c>
      <c r="L32" s="34"/>
      <c r="N32" s="31" t="s">
        <v>378</v>
      </c>
    </row>
    <row r="33" spans="1:12" s="31" customFormat="1" ht="12.75">
      <c r="A33" s="1">
        <v>25324</v>
      </c>
      <c r="B33" s="28">
        <v>33</v>
      </c>
      <c r="C33" s="29" t="s">
        <v>175</v>
      </c>
      <c r="D33" s="29" t="s">
        <v>176</v>
      </c>
      <c r="E33" s="30" t="s">
        <v>177</v>
      </c>
      <c r="F33" s="31" t="s">
        <v>318</v>
      </c>
      <c r="G33" s="8" t="s">
        <v>75</v>
      </c>
      <c r="H33" s="32"/>
      <c r="I33" s="34">
        <v>1</v>
      </c>
      <c r="J33" s="22" t="s">
        <v>310</v>
      </c>
      <c r="K33" s="31" t="s">
        <v>376</v>
      </c>
      <c r="L33" s="34" t="s">
        <v>368</v>
      </c>
    </row>
    <row r="34" spans="1:14" s="31" customFormat="1" ht="12.75">
      <c r="A34" s="1">
        <v>23468</v>
      </c>
      <c r="B34" s="28">
        <v>38</v>
      </c>
      <c r="C34" s="29" t="s">
        <v>178</v>
      </c>
      <c r="D34" s="29" t="s">
        <v>179</v>
      </c>
      <c r="E34" s="30" t="s">
        <v>163</v>
      </c>
      <c r="F34" s="29" t="s">
        <v>316</v>
      </c>
      <c r="G34" s="8" t="s">
        <v>77</v>
      </c>
      <c r="H34" s="32"/>
      <c r="I34" s="34" t="s">
        <v>368</v>
      </c>
      <c r="J34" s="22" t="s">
        <v>403</v>
      </c>
      <c r="L34" s="34"/>
      <c r="N34" s="31" t="s">
        <v>378</v>
      </c>
    </row>
    <row r="35" spans="1:14" s="12" customFormat="1" ht="12.75">
      <c r="A35" s="10">
        <v>26330</v>
      </c>
      <c r="B35" s="13">
        <v>30</v>
      </c>
      <c r="C35" s="14" t="s">
        <v>180</v>
      </c>
      <c r="D35" s="14" t="s">
        <v>181</v>
      </c>
      <c r="E35" s="15" t="s">
        <v>95</v>
      </c>
      <c r="F35" s="12" t="s">
        <v>319</v>
      </c>
      <c r="G35" s="6" t="s">
        <v>77</v>
      </c>
      <c r="H35" s="19"/>
      <c r="I35" s="34" t="s">
        <v>368</v>
      </c>
      <c r="J35" s="22" t="s">
        <v>403</v>
      </c>
      <c r="L35" s="37"/>
      <c r="N35" s="31" t="s">
        <v>378</v>
      </c>
    </row>
    <row r="36" spans="1:14" s="12" customFormat="1" ht="12.75">
      <c r="A36" s="10">
        <v>26543</v>
      </c>
      <c r="B36" s="13">
        <v>30</v>
      </c>
      <c r="C36" s="14" t="s">
        <v>102</v>
      </c>
      <c r="D36" s="14" t="s">
        <v>182</v>
      </c>
      <c r="E36" s="15" t="s">
        <v>73</v>
      </c>
      <c r="F36" s="12" t="s">
        <v>313</v>
      </c>
      <c r="G36" s="6" t="s">
        <v>99</v>
      </c>
      <c r="H36" s="19"/>
      <c r="I36" s="34" t="s">
        <v>368</v>
      </c>
      <c r="J36" s="22" t="s">
        <v>403</v>
      </c>
      <c r="L36" s="37"/>
      <c r="N36" s="31" t="s">
        <v>378</v>
      </c>
    </row>
    <row r="37" spans="1:14" s="12" customFormat="1" ht="12.75">
      <c r="A37" s="10">
        <v>24139</v>
      </c>
      <c r="B37" s="13">
        <v>36</v>
      </c>
      <c r="C37" s="14" t="s">
        <v>183</v>
      </c>
      <c r="D37" s="14" t="s">
        <v>184</v>
      </c>
      <c r="E37" s="15" t="s">
        <v>85</v>
      </c>
      <c r="F37" s="12" t="s">
        <v>321</v>
      </c>
      <c r="G37" s="6"/>
      <c r="H37" s="19"/>
      <c r="I37" s="34" t="s">
        <v>368</v>
      </c>
      <c r="J37" s="22" t="s">
        <v>403</v>
      </c>
      <c r="L37" s="37"/>
      <c r="N37" s="31" t="s">
        <v>378</v>
      </c>
    </row>
    <row r="38" spans="1:12" s="12" customFormat="1" ht="12.75">
      <c r="A38" s="10">
        <v>29403</v>
      </c>
      <c r="B38" s="13">
        <v>22</v>
      </c>
      <c r="C38" s="14" t="s">
        <v>124</v>
      </c>
      <c r="D38" s="14" t="s">
        <v>185</v>
      </c>
      <c r="E38" s="15" t="s">
        <v>73</v>
      </c>
      <c r="F38" s="12" t="s">
        <v>321</v>
      </c>
      <c r="G38" s="6" t="s">
        <v>286</v>
      </c>
      <c r="H38" s="19"/>
      <c r="I38" s="37">
        <v>1</v>
      </c>
      <c r="J38" s="22" t="s">
        <v>314</v>
      </c>
      <c r="K38" s="12" t="s">
        <v>376</v>
      </c>
      <c r="L38" s="37" t="s">
        <v>368</v>
      </c>
    </row>
    <row r="39" spans="1:14" s="12" customFormat="1" ht="12.75">
      <c r="A39" s="10"/>
      <c r="B39" s="13">
        <v>102</v>
      </c>
      <c r="C39" s="14" t="s">
        <v>186</v>
      </c>
      <c r="D39" s="14" t="s">
        <v>187</v>
      </c>
      <c r="E39" s="15" t="s">
        <v>85</v>
      </c>
      <c r="F39" s="12" t="s">
        <v>321</v>
      </c>
      <c r="G39" s="6"/>
      <c r="H39" s="19"/>
      <c r="I39" s="34" t="s">
        <v>368</v>
      </c>
      <c r="J39" s="22" t="s">
        <v>403</v>
      </c>
      <c r="L39" s="37"/>
      <c r="N39" s="31" t="s">
        <v>378</v>
      </c>
    </row>
    <row r="40" spans="1:14" s="12" customFormat="1" ht="12.75">
      <c r="A40" s="10">
        <v>24077</v>
      </c>
      <c r="B40" s="13">
        <v>36</v>
      </c>
      <c r="C40" s="14" t="s">
        <v>166</v>
      </c>
      <c r="D40" s="14" t="s">
        <v>188</v>
      </c>
      <c r="E40" s="15" t="s">
        <v>67</v>
      </c>
      <c r="F40" s="12" t="s">
        <v>315</v>
      </c>
      <c r="G40" s="6"/>
      <c r="H40" s="19"/>
      <c r="I40" s="34" t="s">
        <v>368</v>
      </c>
      <c r="J40" s="22" t="s">
        <v>403</v>
      </c>
      <c r="L40" s="37"/>
      <c r="N40" s="31" t="s">
        <v>378</v>
      </c>
    </row>
    <row r="41" spans="1:14" s="12" customFormat="1" ht="12.75">
      <c r="A41" s="10"/>
      <c r="B41" s="13">
        <v>102</v>
      </c>
      <c r="C41" s="14" t="s">
        <v>189</v>
      </c>
      <c r="D41" s="14" t="s">
        <v>190</v>
      </c>
      <c r="E41" s="15" t="s">
        <v>82</v>
      </c>
      <c r="F41" s="12" t="s">
        <v>319</v>
      </c>
      <c r="G41" s="6"/>
      <c r="H41" s="19"/>
      <c r="I41" s="34" t="s">
        <v>368</v>
      </c>
      <c r="J41" s="22" t="s">
        <v>403</v>
      </c>
      <c r="L41" s="37"/>
      <c r="N41" s="31" t="s">
        <v>378</v>
      </c>
    </row>
    <row r="42" spans="1:14" s="12" customFormat="1" ht="12.75">
      <c r="A42" s="10"/>
      <c r="B42" s="13">
        <v>102</v>
      </c>
      <c r="C42" s="14" t="s">
        <v>189</v>
      </c>
      <c r="D42" s="14" t="s">
        <v>192</v>
      </c>
      <c r="E42" s="15" t="s">
        <v>120</v>
      </c>
      <c r="F42" s="12" t="s">
        <v>319</v>
      </c>
      <c r="G42" s="6"/>
      <c r="H42" s="19"/>
      <c r="I42" s="34" t="s">
        <v>368</v>
      </c>
      <c r="J42" s="22" t="s">
        <v>403</v>
      </c>
      <c r="L42" s="37"/>
      <c r="N42" s="31" t="s">
        <v>378</v>
      </c>
    </row>
    <row r="43" spans="1:14" s="12" customFormat="1" ht="12.75">
      <c r="A43" s="10">
        <v>28307</v>
      </c>
      <c r="B43" s="13">
        <v>25</v>
      </c>
      <c r="C43" s="14" t="s">
        <v>189</v>
      </c>
      <c r="D43" s="14" t="s">
        <v>193</v>
      </c>
      <c r="E43" s="15" t="s">
        <v>100</v>
      </c>
      <c r="F43" s="12" t="s">
        <v>317</v>
      </c>
      <c r="G43" s="6"/>
      <c r="H43" s="19"/>
      <c r="I43" s="34" t="s">
        <v>368</v>
      </c>
      <c r="J43" s="22" t="s">
        <v>403</v>
      </c>
      <c r="L43" s="37"/>
      <c r="N43" s="31" t="s">
        <v>378</v>
      </c>
    </row>
    <row r="44" spans="1:14" s="12" customFormat="1" ht="12.75">
      <c r="A44" s="10">
        <v>26177</v>
      </c>
      <c r="B44" s="13">
        <v>31</v>
      </c>
      <c r="C44" s="14" t="s">
        <v>194</v>
      </c>
      <c r="D44" s="14" t="s">
        <v>195</v>
      </c>
      <c r="E44" s="15" t="s">
        <v>112</v>
      </c>
      <c r="F44" s="12" t="s">
        <v>320</v>
      </c>
      <c r="G44" s="6"/>
      <c r="H44" s="19"/>
      <c r="I44" s="34" t="s">
        <v>368</v>
      </c>
      <c r="J44" s="22" t="s">
        <v>403</v>
      </c>
      <c r="L44" s="37"/>
      <c r="N44" s="31" t="s">
        <v>378</v>
      </c>
    </row>
    <row r="45" spans="1:14" ht="12.75">
      <c r="A45" s="6">
        <v>25082</v>
      </c>
      <c r="B45" s="6">
        <v>34</v>
      </c>
      <c r="C45" s="6" t="s">
        <v>196</v>
      </c>
      <c r="D45" s="6" t="s">
        <v>197</v>
      </c>
      <c r="E45" s="6" t="s">
        <v>82</v>
      </c>
      <c r="F45" s="6" t="s">
        <v>316</v>
      </c>
      <c r="I45" s="34" t="s">
        <v>368</v>
      </c>
      <c r="J45" s="22" t="s">
        <v>403</v>
      </c>
      <c r="N45" s="31" t="s">
        <v>378</v>
      </c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29"/>
      <c r="D54" s="29"/>
    </row>
  </sheetData>
  <conditionalFormatting sqref="B2">
    <cfRule type="cellIs" priority="1" dxfId="0" operator="greaterThan" stopIfTrue="1">
      <formula>99</formula>
    </cfRule>
  </conditionalFormatting>
  <printOptions/>
  <pageMargins left="0.49" right="0.52" top="0.51" bottom="0.57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B1">
      <pane xSplit="2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J20" sqref="J20"/>
    </sheetView>
  </sheetViews>
  <sheetFormatPr defaultColWidth="9.140625" defaultRowHeight="12.75"/>
  <cols>
    <col min="1" max="1" width="6.28125" style="0" hidden="1" customWidth="1"/>
    <col min="2" max="2" width="13.8515625" style="0" customWidth="1"/>
    <col min="3" max="3" width="5.57421875" style="0" bestFit="1" customWidth="1"/>
    <col min="4" max="4" width="0" style="0" hidden="1" customWidth="1"/>
    <col min="5" max="5" width="6.140625" style="0" customWidth="1"/>
    <col min="6" max="6" width="5.00390625" style="0" bestFit="1" customWidth="1"/>
    <col min="7" max="7" width="7.7109375" style="6" customWidth="1"/>
    <col min="8" max="8" width="5.28125" style="126" hidden="1" customWidth="1"/>
    <col min="9" max="9" width="6.421875" style="126" bestFit="1" customWidth="1"/>
    <col min="10" max="10" width="11.57421875" style="6" bestFit="1" customWidth="1"/>
    <col min="11" max="11" width="4.8515625" style="21" customWidth="1"/>
    <col min="12" max="12" width="11.57421875" style="6" bestFit="1" customWidth="1"/>
    <col min="13" max="13" width="4.8515625" style="21" customWidth="1"/>
    <col min="14" max="14" width="8.8515625" style="0" bestFit="1" customWidth="1"/>
    <col min="15" max="15" width="4.8515625" style="38" customWidth="1"/>
    <col min="16" max="16" width="7.140625" style="38" bestFit="1" customWidth="1"/>
    <col min="17" max="17" width="7.00390625" style="126" bestFit="1" customWidth="1"/>
    <col min="18" max="18" width="17.00390625" style="0" customWidth="1"/>
    <col min="19" max="19" width="20.28125" style="0" customWidth="1"/>
  </cols>
  <sheetData>
    <row r="1" spans="3:17" ht="12.75">
      <c r="C1" t="s">
        <v>45</v>
      </c>
      <c r="E1" s="38" t="s">
        <v>46</v>
      </c>
      <c r="F1" s="39" t="s">
        <v>47</v>
      </c>
      <c r="G1" s="21" t="s">
        <v>48</v>
      </c>
      <c r="Q1" s="128"/>
    </row>
    <row r="2" spans="1:19" ht="38.25">
      <c r="A2" s="46" t="s">
        <v>57</v>
      </c>
      <c r="B2" t="s">
        <v>49</v>
      </c>
      <c r="C2" s="38">
        <v>2001</v>
      </c>
      <c r="D2" t="s">
        <v>58</v>
      </c>
      <c r="E2" s="38" t="s">
        <v>59</v>
      </c>
      <c r="F2" s="38">
        <v>2002</v>
      </c>
      <c r="G2" s="124" t="s">
        <v>60</v>
      </c>
      <c r="H2" s="127" t="s">
        <v>393</v>
      </c>
      <c r="I2" s="127" t="s">
        <v>394</v>
      </c>
      <c r="J2" s="6" t="s">
        <v>50</v>
      </c>
      <c r="K2" s="21" t="s">
        <v>51</v>
      </c>
      <c r="L2" s="6" t="s">
        <v>50</v>
      </c>
      <c r="M2" s="21" t="s">
        <v>51</v>
      </c>
      <c r="N2" t="s">
        <v>50</v>
      </c>
      <c r="O2" s="38" t="s">
        <v>51</v>
      </c>
      <c r="P2" s="47" t="s">
        <v>52</v>
      </c>
      <c r="Q2" s="127" t="s">
        <v>395</v>
      </c>
      <c r="R2" s="130" t="s">
        <v>396</v>
      </c>
      <c r="S2" s="130" t="s">
        <v>397</v>
      </c>
    </row>
    <row r="3" spans="1:17" ht="12.75">
      <c r="A3">
        <v>32</v>
      </c>
      <c r="B3" s="40" t="s">
        <v>61</v>
      </c>
      <c r="C3" s="41">
        <v>87</v>
      </c>
      <c r="D3" s="42" t="s">
        <v>42</v>
      </c>
      <c r="E3" s="43"/>
      <c r="F3" s="41">
        <v>50</v>
      </c>
      <c r="G3" s="125">
        <f aca="true" t="shared" si="0" ref="G3:G16">SUM(C3:F3)</f>
        <v>137</v>
      </c>
      <c r="H3" s="126">
        <v>4</v>
      </c>
      <c r="I3" s="126">
        <v>4</v>
      </c>
      <c r="J3" s="25" t="s">
        <v>125</v>
      </c>
      <c r="K3" s="47">
        <v>95</v>
      </c>
      <c r="L3" s="25"/>
      <c r="M3" s="47"/>
      <c r="N3" s="25"/>
      <c r="O3" s="47"/>
      <c r="P3" s="44">
        <f aca="true" t="shared" si="1" ref="P3:P16">+G3-SUM(J3:O3)</f>
        <v>42</v>
      </c>
      <c r="Q3" s="129">
        <f>+I3+COUNT(J3:O3)</f>
        <v>5</v>
      </c>
    </row>
    <row r="4" spans="1:18" ht="12.75">
      <c r="A4">
        <v>32</v>
      </c>
      <c r="B4" s="40" t="s">
        <v>53</v>
      </c>
      <c r="C4" s="41">
        <v>10</v>
      </c>
      <c r="D4" s="42"/>
      <c r="E4" s="43"/>
      <c r="F4" s="41">
        <v>50</v>
      </c>
      <c r="G4" s="125">
        <f t="shared" si="0"/>
        <v>60</v>
      </c>
      <c r="H4" s="126">
        <v>9</v>
      </c>
      <c r="I4" s="126">
        <v>4</v>
      </c>
      <c r="J4" s="25" t="s">
        <v>123</v>
      </c>
      <c r="K4" s="47">
        <v>5</v>
      </c>
      <c r="L4" s="25"/>
      <c r="M4" s="47"/>
      <c r="N4" s="25"/>
      <c r="O4" s="47"/>
      <c r="P4" s="44">
        <f t="shared" si="1"/>
        <v>55</v>
      </c>
      <c r="Q4" s="129">
        <f aca="true" t="shared" si="2" ref="Q4:Q16">+I4+COUNT(J4:O4)</f>
        <v>5</v>
      </c>
      <c r="R4" t="s">
        <v>398</v>
      </c>
    </row>
    <row r="5" spans="1:19" ht="12.75">
      <c r="A5">
        <v>32</v>
      </c>
      <c r="B5" s="40" t="s">
        <v>26</v>
      </c>
      <c r="C5" s="41">
        <v>38</v>
      </c>
      <c r="D5" s="42"/>
      <c r="E5" s="43"/>
      <c r="F5" s="41">
        <v>50</v>
      </c>
      <c r="G5" s="125">
        <f t="shared" si="0"/>
        <v>88</v>
      </c>
      <c r="H5" s="126">
        <v>6</v>
      </c>
      <c r="I5" s="126">
        <v>3</v>
      </c>
      <c r="J5" s="25" t="s">
        <v>121</v>
      </c>
      <c r="K5" s="47">
        <v>25</v>
      </c>
      <c r="L5" s="25" t="s">
        <v>149</v>
      </c>
      <c r="M5" s="47">
        <v>13</v>
      </c>
      <c r="N5" s="25"/>
      <c r="O5" s="47"/>
      <c r="P5" s="44">
        <f t="shared" si="1"/>
        <v>50</v>
      </c>
      <c r="Q5" s="129">
        <f t="shared" si="2"/>
        <v>5</v>
      </c>
      <c r="R5" s="29"/>
      <c r="S5" s="29"/>
    </row>
    <row r="6" spans="1:19" ht="12.75">
      <c r="A6">
        <v>32</v>
      </c>
      <c r="B6" s="40" t="s">
        <v>27</v>
      </c>
      <c r="C6" s="41">
        <v>58.5</v>
      </c>
      <c r="D6" s="41"/>
      <c r="E6" s="43"/>
      <c r="F6" s="41">
        <v>50</v>
      </c>
      <c r="G6" s="125">
        <f t="shared" si="0"/>
        <v>108.5</v>
      </c>
      <c r="H6" s="126">
        <v>7</v>
      </c>
      <c r="I6" s="126">
        <v>4</v>
      </c>
      <c r="J6" s="25" t="s">
        <v>130</v>
      </c>
      <c r="K6" s="47">
        <v>58</v>
      </c>
      <c r="L6" s="25" t="s">
        <v>170</v>
      </c>
      <c r="M6" s="47">
        <v>25</v>
      </c>
      <c r="N6" s="25"/>
      <c r="O6" s="47"/>
      <c r="P6" s="44">
        <f t="shared" si="1"/>
        <v>25.5</v>
      </c>
      <c r="Q6" s="129">
        <f t="shared" si="2"/>
        <v>6</v>
      </c>
      <c r="R6" s="29" t="s">
        <v>184</v>
      </c>
      <c r="S6" t="s">
        <v>187</v>
      </c>
    </row>
    <row r="7" spans="1:19" ht="12.75">
      <c r="A7">
        <v>32</v>
      </c>
      <c r="B7" s="40" t="s">
        <v>54</v>
      </c>
      <c r="C7" s="41">
        <v>71.5</v>
      </c>
      <c r="D7" s="42"/>
      <c r="E7" s="41"/>
      <c r="F7" s="41">
        <v>50</v>
      </c>
      <c r="G7" s="125">
        <f t="shared" si="0"/>
        <v>121.5</v>
      </c>
      <c r="H7" s="126">
        <v>9</v>
      </c>
      <c r="I7" s="126">
        <v>4</v>
      </c>
      <c r="J7" s="25" t="s">
        <v>119</v>
      </c>
      <c r="K7" s="47">
        <v>11</v>
      </c>
      <c r="L7" s="25" t="s">
        <v>162</v>
      </c>
      <c r="M7" s="47">
        <v>18</v>
      </c>
      <c r="N7" s="25"/>
      <c r="O7" s="47"/>
      <c r="P7" s="44">
        <f t="shared" si="1"/>
        <v>92.5</v>
      </c>
      <c r="Q7" s="129">
        <f t="shared" si="2"/>
        <v>6</v>
      </c>
      <c r="R7" s="29" t="s">
        <v>179</v>
      </c>
      <c r="S7" t="s">
        <v>197</v>
      </c>
    </row>
    <row r="8" spans="1:18" ht="12.75">
      <c r="A8">
        <v>32</v>
      </c>
      <c r="B8" s="40" t="s">
        <v>28</v>
      </c>
      <c r="C8" s="41">
        <v>49</v>
      </c>
      <c r="D8" s="42"/>
      <c r="E8" s="41"/>
      <c r="F8" s="41">
        <v>50</v>
      </c>
      <c r="G8" s="125">
        <f t="shared" si="0"/>
        <v>99</v>
      </c>
      <c r="H8" s="126">
        <v>6</v>
      </c>
      <c r="I8" s="126">
        <v>4</v>
      </c>
      <c r="J8" s="25" t="s">
        <v>116</v>
      </c>
      <c r="K8" s="47">
        <v>5</v>
      </c>
      <c r="L8" s="25" t="s">
        <v>143</v>
      </c>
      <c r="M8" s="47">
        <v>9</v>
      </c>
      <c r="N8" s="25"/>
      <c r="O8" s="47"/>
      <c r="P8" s="44">
        <f t="shared" si="1"/>
        <v>85</v>
      </c>
      <c r="Q8" s="129">
        <f t="shared" si="2"/>
        <v>6</v>
      </c>
      <c r="R8" s="29" t="s">
        <v>128</v>
      </c>
    </row>
    <row r="9" spans="1:18" ht="12.75">
      <c r="A9">
        <v>32</v>
      </c>
      <c r="B9" s="40" t="s">
        <v>29</v>
      </c>
      <c r="C9" s="41">
        <v>7</v>
      </c>
      <c r="D9" s="42"/>
      <c r="E9" s="41"/>
      <c r="F9" s="41">
        <v>50</v>
      </c>
      <c r="G9" s="125">
        <f t="shared" si="0"/>
        <v>57</v>
      </c>
      <c r="H9" s="126">
        <v>6</v>
      </c>
      <c r="I9" s="126">
        <v>4</v>
      </c>
      <c r="J9" s="25" t="s">
        <v>165</v>
      </c>
      <c r="K9" s="47">
        <v>1</v>
      </c>
      <c r="L9" s="25"/>
      <c r="M9" s="47"/>
      <c r="N9" s="25"/>
      <c r="O9" s="47"/>
      <c r="P9" s="44">
        <f t="shared" si="1"/>
        <v>56</v>
      </c>
      <c r="Q9" s="129">
        <f t="shared" si="2"/>
        <v>5</v>
      </c>
      <c r="R9" t="s">
        <v>399</v>
      </c>
    </row>
    <row r="10" spans="1:20" ht="12.75">
      <c r="A10">
        <v>32</v>
      </c>
      <c r="B10" s="40" t="s">
        <v>30</v>
      </c>
      <c r="C10" s="41">
        <v>40.5</v>
      </c>
      <c r="D10" s="42"/>
      <c r="E10" s="41"/>
      <c r="F10" s="41">
        <v>50</v>
      </c>
      <c r="G10" s="125">
        <f t="shared" si="0"/>
        <v>90.5</v>
      </c>
      <c r="H10" s="126">
        <v>9</v>
      </c>
      <c r="I10" s="126">
        <v>4</v>
      </c>
      <c r="J10" s="25" t="s">
        <v>145</v>
      </c>
      <c r="K10" s="47">
        <v>36</v>
      </c>
      <c r="L10" s="25" t="s">
        <v>386</v>
      </c>
      <c r="M10" s="47">
        <v>1</v>
      </c>
      <c r="N10" s="25"/>
      <c r="O10" s="47"/>
      <c r="P10" s="44">
        <f t="shared" si="1"/>
        <v>53.5</v>
      </c>
      <c r="Q10" s="129">
        <f t="shared" si="2"/>
        <v>6</v>
      </c>
      <c r="R10" s="29" t="s">
        <v>136</v>
      </c>
      <c r="S10" s="29" t="s">
        <v>400</v>
      </c>
      <c r="T10" s="29"/>
    </row>
    <row r="11" spans="1:17" ht="12.75">
      <c r="A11">
        <v>32</v>
      </c>
      <c r="B11" s="40" t="s">
        <v>31</v>
      </c>
      <c r="C11" s="41">
        <v>5</v>
      </c>
      <c r="D11" s="41"/>
      <c r="E11" s="43"/>
      <c r="F11" s="41">
        <v>50</v>
      </c>
      <c r="G11" s="125">
        <f t="shared" si="0"/>
        <v>55</v>
      </c>
      <c r="H11" s="126">
        <v>6</v>
      </c>
      <c r="I11" s="126">
        <v>4</v>
      </c>
      <c r="J11" s="25" t="s">
        <v>138</v>
      </c>
      <c r="K11" s="47">
        <v>30</v>
      </c>
      <c r="L11" s="25"/>
      <c r="M11" s="47"/>
      <c r="N11" s="25"/>
      <c r="O11" s="47"/>
      <c r="P11" s="44">
        <f t="shared" si="1"/>
        <v>25</v>
      </c>
      <c r="Q11" s="129">
        <f t="shared" si="2"/>
        <v>5</v>
      </c>
    </row>
    <row r="12" spans="1:18" ht="12.75">
      <c r="A12">
        <v>32</v>
      </c>
      <c r="B12" s="40" t="s">
        <v>32</v>
      </c>
      <c r="C12" s="41">
        <v>12</v>
      </c>
      <c r="D12" s="42"/>
      <c r="E12" s="43"/>
      <c r="F12" s="41">
        <v>50</v>
      </c>
      <c r="G12" s="125">
        <f t="shared" si="0"/>
        <v>62</v>
      </c>
      <c r="H12" s="126">
        <v>7</v>
      </c>
      <c r="I12" s="126">
        <v>4</v>
      </c>
      <c r="J12" s="25" t="s">
        <v>126</v>
      </c>
      <c r="K12" s="47">
        <v>31</v>
      </c>
      <c r="L12" s="25" t="s">
        <v>158</v>
      </c>
      <c r="M12" s="47">
        <v>31</v>
      </c>
      <c r="N12" s="25"/>
      <c r="O12" s="47"/>
      <c r="P12" s="44">
        <f t="shared" si="1"/>
        <v>0</v>
      </c>
      <c r="Q12" s="129">
        <f t="shared" si="2"/>
        <v>6</v>
      </c>
      <c r="R12" t="s">
        <v>182</v>
      </c>
    </row>
    <row r="13" spans="1:18" ht="12.75">
      <c r="A13">
        <v>32</v>
      </c>
      <c r="B13" s="40" t="s">
        <v>56</v>
      </c>
      <c r="C13" s="41">
        <v>7</v>
      </c>
      <c r="D13" s="42"/>
      <c r="E13" s="43"/>
      <c r="F13" s="41">
        <v>50</v>
      </c>
      <c r="G13" s="125">
        <f t="shared" si="0"/>
        <v>57</v>
      </c>
      <c r="H13" s="126">
        <v>6</v>
      </c>
      <c r="I13" s="126">
        <v>3</v>
      </c>
      <c r="J13" s="25" t="s">
        <v>148</v>
      </c>
      <c r="K13" s="47">
        <v>6</v>
      </c>
      <c r="L13" s="25" t="s">
        <v>154</v>
      </c>
      <c r="M13" s="47">
        <v>9</v>
      </c>
      <c r="N13" s="25"/>
      <c r="O13" s="47"/>
      <c r="P13" s="44">
        <f t="shared" si="1"/>
        <v>42</v>
      </c>
      <c r="Q13" s="129">
        <f t="shared" si="2"/>
        <v>5</v>
      </c>
      <c r="R13" s="29"/>
    </row>
    <row r="14" spans="1:19" ht="12.75">
      <c r="A14">
        <v>32</v>
      </c>
      <c r="B14" s="40" t="s">
        <v>64</v>
      </c>
      <c r="C14" s="41">
        <v>44</v>
      </c>
      <c r="D14" s="42" t="s">
        <v>44</v>
      </c>
      <c r="E14" s="43"/>
      <c r="F14" s="41">
        <v>50</v>
      </c>
      <c r="G14" s="125">
        <f t="shared" si="0"/>
        <v>94</v>
      </c>
      <c r="H14" s="126">
        <v>9</v>
      </c>
      <c r="I14" s="126">
        <v>4</v>
      </c>
      <c r="J14" s="25" t="s">
        <v>140</v>
      </c>
      <c r="K14" s="47">
        <v>9</v>
      </c>
      <c r="L14" s="25" t="s">
        <v>152</v>
      </c>
      <c r="M14" s="47">
        <v>1</v>
      </c>
      <c r="N14" s="25" t="s">
        <v>176</v>
      </c>
      <c r="O14" s="47">
        <v>1</v>
      </c>
      <c r="P14" s="44">
        <f t="shared" si="1"/>
        <v>83</v>
      </c>
      <c r="Q14" s="129">
        <f t="shared" si="2"/>
        <v>7</v>
      </c>
      <c r="S14" t="s">
        <v>134</v>
      </c>
    </row>
    <row r="15" spans="1:18" ht="12.75">
      <c r="A15">
        <v>32</v>
      </c>
      <c r="B15" s="40" t="s">
        <v>33</v>
      </c>
      <c r="C15" s="41">
        <v>12</v>
      </c>
      <c r="D15" s="42"/>
      <c r="E15" s="43"/>
      <c r="F15" s="41">
        <v>50</v>
      </c>
      <c r="G15" s="125">
        <f t="shared" si="0"/>
        <v>62</v>
      </c>
      <c r="H15" s="126">
        <v>6</v>
      </c>
      <c r="I15" s="126">
        <v>4</v>
      </c>
      <c r="J15" s="25"/>
      <c r="K15" s="47"/>
      <c r="L15" s="25"/>
      <c r="M15" s="47"/>
      <c r="N15" s="25"/>
      <c r="O15" s="47"/>
      <c r="P15" s="44">
        <f t="shared" si="1"/>
        <v>62</v>
      </c>
      <c r="Q15" s="129">
        <f t="shared" si="2"/>
        <v>4</v>
      </c>
      <c r="R15" t="s">
        <v>402</v>
      </c>
    </row>
    <row r="16" spans="1:19" ht="25.5">
      <c r="A16">
        <v>32</v>
      </c>
      <c r="B16" s="131" t="s">
        <v>55</v>
      </c>
      <c r="C16" s="132">
        <v>49</v>
      </c>
      <c r="D16" s="133"/>
      <c r="E16" s="132"/>
      <c r="F16" s="132">
        <v>50</v>
      </c>
      <c r="G16" s="134">
        <f t="shared" si="0"/>
        <v>99</v>
      </c>
      <c r="H16" s="135">
        <v>8</v>
      </c>
      <c r="I16" s="135">
        <v>4</v>
      </c>
      <c r="J16" s="136" t="s">
        <v>132</v>
      </c>
      <c r="K16" s="137">
        <v>6</v>
      </c>
      <c r="L16" s="136" t="s">
        <v>160</v>
      </c>
      <c r="M16" s="137">
        <v>5</v>
      </c>
      <c r="N16" s="136" t="s">
        <v>167</v>
      </c>
      <c r="O16" s="137">
        <v>1</v>
      </c>
      <c r="P16" s="138">
        <f t="shared" si="1"/>
        <v>87</v>
      </c>
      <c r="Q16" s="139">
        <f t="shared" si="2"/>
        <v>7</v>
      </c>
      <c r="R16" s="66"/>
      <c r="S16" s="140" t="s">
        <v>401</v>
      </c>
    </row>
    <row r="17" spans="11:22" ht="12.75">
      <c r="K17" s="6"/>
      <c r="M17" s="6"/>
      <c r="N17" s="6"/>
      <c r="R17" s="6"/>
      <c r="S17" s="6"/>
      <c r="T17" s="6"/>
      <c r="U17" s="6"/>
      <c r="V17" s="6"/>
    </row>
    <row r="18" ht="12.75">
      <c r="S18" s="31"/>
    </row>
    <row r="19" ht="12.75">
      <c r="S19" s="31"/>
    </row>
    <row r="20" ht="12.75">
      <c r="S20" s="31"/>
    </row>
    <row r="21" ht="12.75">
      <c r="S21" s="31"/>
    </row>
    <row r="22" ht="12.75">
      <c r="S22" s="31"/>
    </row>
    <row r="23" ht="12.75">
      <c r="S23" s="31"/>
    </row>
    <row r="24" ht="12.75">
      <c r="S24" s="31"/>
    </row>
    <row r="25" ht="12.75">
      <c r="S25" s="31"/>
    </row>
    <row r="26" ht="12.75">
      <c r="S26" s="31"/>
    </row>
    <row r="27" ht="12.75">
      <c r="S27" s="8"/>
    </row>
  </sheetData>
  <printOptions gridLines="1"/>
  <pageMargins left="0.34" right="0.45" top="1" bottom="1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zoomScale="75" zoomScaleNormal="75" workbookViewId="0" topLeftCell="A1">
      <pane xSplit="4" ySplit="2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31" sqref="N31"/>
    </sheetView>
  </sheetViews>
  <sheetFormatPr defaultColWidth="9.140625" defaultRowHeight="12.75"/>
  <cols>
    <col min="1" max="1" width="6.8515625" style="0" bestFit="1" customWidth="1"/>
    <col min="2" max="2" width="3.421875" style="0" customWidth="1"/>
    <col min="3" max="3" width="6.7109375" style="0" customWidth="1"/>
    <col min="4" max="4" width="10.421875" style="0" bestFit="1" customWidth="1"/>
    <col min="5" max="5" width="6.140625" style="0" bestFit="1" customWidth="1"/>
    <col min="6" max="6" width="6.8515625" style="0" customWidth="1"/>
    <col min="7" max="7" width="5.7109375" style="0" hidden="1" customWidth="1"/>
    <col min="8" max="8" width="8.421875" style="0" customWidth="1"/>
    <col min="9" max="9" width="7.28125" style="0" customWidth="1"/>
    <col min="10" max="10" width="5.57421875" style="0" customWidth="1"/>
    <col min="11" max="11" width="6.421875" style="0" customWidth="1"/>
    <col min="12" max="12" width="9.00390625" style="0" customWidth="1"/>
    <col min="13" max="13" width="7.7109375" style="0" bestFit="1" customWidth="1"/>
    <col min="14" max="14" width="6.421875" style="0" customWidth="1"/>
    <col min="15" max="15" width="5.7109375" style="0" bestFit="1" customWidth="1"/>
    <col min="16" max="16" width="7.00390625" style="0" bestFit="1" customWidth="1"/>
    <col min="17" max="17" width="6.28125" style="0" customWidth="1"/>
    <col min="18" max="19" width="8.140625" style="0" customWidth="1"/>
    <col min="20" max="20" width="8.8515625" style="0" bestFit="1" customWidth="1"/>
    <col min="21" max="21" width="7.7109375" style="0" customWidth="1"/>
  </cols>
  <sheetData>
    <row r="1" spans="1:21" ht="22.5">
      <c r="A1" s="1" t="s">
        <v>1</v>
      </c>
      <c r="B1" s="2">
        <v>37530</v>
      </c>
      <c r="C1" s="3" t="s">
        <v>2</v>
      </c>
      <c r="D1" s="4" t="s">
        <v>3</v>
      </c>
      <c r="E1" s="4" t="s">
        <v>4</v>
      </c>
      <c r="F1" s="8" t="s">
        <v>6</v>
      </c>
      <c r="G1" s="4" t="s">
        <v>7</v>
      </c>
      <c r="H1" s="23" t="s">
        <v>61</v>
      </c>
      <c r="I1" s="23" t="s">
        <v>35</v>
      </c>
      <c r="J1" s="23" t="s">
        <v>26</v>
      </c>
      <c r="K1" s="23" t="s">
        <v>27</v>
      </c>
      <c r="L1" s="23" t="s">
        <v>62</v>
      </c>
      <c r="M1" s="23" t="s">
        <v>28</v>
      </c>
      <c r="N1" s="23" t="s">
        <v>29</v>
      </c>
      <c r="O1" s="23" t="s">
        <v>30</v>
      </c>
      <c r="P1" s="23" t="s">
        <v>31</v>
      </c>
      <c r="Q1" s="23" t="s">
        <v>32</v>
      </c>
      <c r="R1" s="23" t="s">
        <v>64</v>
      </c>
      <c r="S1" s="23" t="s">
        <v>34</v>
      </c>
      <c r="T1" s="23" t="s">
        <v>33</v>
      </c>
      <c r="U1" s="23" t="s">
        <v>63</v>
      </c>
    </row>
    <row r="2" spans="1:21" ht="12.75">
      <c r="A2" s="1"/>
      <c r="B2" s="2"/>
      <c r="C2" s="31"/>
      <c r="D2" s="31"/>
      <c r="E2" s="31"/>
      <c r="F2" s="8"/>
      <c r="G2" s="31"/>
      <c r="H2" s="112">
        <f>+Costs!P3</f>
        <v>42</v>
      </c>
      <c r="I2" s="112">
        <f>+Costs!P4</f>
        <v>55</v>
      </c>
      <c r="J2" s="112">
        <f>+Costs!P5</f>
        <v>50</v>
      </c>
      <c r="K2" s="112">
        <f>+Costs!P6</f>
        <v>25.5</v>
      </c>
      <c r="L2" s="112">
        <f>+Costs!P7</f>
        <v>92.5</v>
      </c>
      <c r="M2" s="112">
        <f>+Costs!P8</f>
        <v>85</v>
      </c>
      <c r="N2" s="112">
        <f>+Costs!P9</f>
        <v>56</v>
      </c>
      <c r="O2" s="112">
        <f>+Costs!P10</f>
        <v>53.5</v>
      </c>
      <c r="P2" s="112">
        <f>+Costs!P11</f>
        <v>25</v>
      </c>
      <c r="Q2" s="112">
        <f>+Costs!P12</f>
        <v>0</v>
      </c>
      <c r="R2" s="112">
        <f>+Costs!P14</f>
        <v>83</v>
      </c>
      <c r="S2" s="112">
        <f>+Costs!P13</f>
        <v>42</v>
      </c>
      <c r="T2" s="112">
        <f>+Costs!P15</f>
        <v>62</v>
      </c>
      <c r="U2" s="112">
        <f>+Costs!P16</f>
        <v>87</v>
      </c>
    </row>
    <row r="3" spans="1:21" ht="14.25">
      <c r="A3" s="123" t="s">
        <v>387</v>
      </c>
      <c r="B3" s="114"/>
      <c r="C3" s="122" t="s">
        <v>388</v>
      </c>
      <c r="E3" s="31"/>
      <c r="F3" s="8"/>
      <c r="G3" s="3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4.25">
      <c r="A4" s="31"/>
      <c r="B4" s="119"/>
      <c r="C4" s="122" t="s">
        <v>389</v>
      </c>
      <c r="E4" s="31"/>
      <c r="F4" s="8"/>
      <c r="G4" s="3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4.25">
      <c r="A5" s="31"/>
      <c r="B5" s="31"/>
      <c r="C5" s="122"/>
      <c r="E5" s="31"/>
      <c r="F5" s="8"/>
      <c r="G5" s="3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3" ht="12.75">
      <c r="A6" s="10">
        <v>26512</v>
      </c>
      <c r="B6" s="13">
        <v>30</v>
      </c>
      <c r="C6" s="14" t="s">
        <v>115</v>
      </c>
      <c r="D6" s="14" t="s">
        <v>116</v>
      </c>
      <c r="E6" s="12" t="s">
        <v>97</v>
      </c>
      <c r="F6" s="12" t="s">
        <v>91</v>
      </c>
      <c r="G6" s="12" t="s">
        <v>72</v>
      </c>
      <c r="H6" s="6"/>
      <c r="I6" s="6"/>
      <c r="J6" s="6"/>
      <c r="K6" s="6"/>
      <c r="L6" s="6"/>
      <c r="M6" s="107" t="s">
        <v>327</v>
      </c>
      <c r="N6" s="6"/>
      <c r="O6" s="109"/>
      <c r="P6" s="6"/>
      <c r="Q6" s="6"/>
      <c r="R6" s="6"/>
      <c r="S6" s="6"/>
      <c r="W6" s="24">
        <f>COUNTA(H6:U6)</f>
        <v>1</v>
      </c>
    </row>
    <row r="7" spans="1:23" ht="12.75">
      <c r="A7" s="10">
        <v>25204</v>
      </c>
      <c r="B7" s="13">
        <v>33</v>
      </c>
      <c r="C7" s="14" t="s">
        <v>118</v>
      </c>
      <c r="D7" s="14" t="s">
        <v>119</v>
      </c>
      <c r="E7" s="12" t="s">
        <v>120</v>
      </c>
      <c r="F7" s="12" t="s">
        <v>110</v>
      </c>
      <c r="G7" s="12" t="s">
        <v>84</v>
      </c>
      <c r="H7" s="6"/>
      <c r="I7" s="110" t="s">
        <v>350</v>
      </c>
      <c r="J7" s="6"/>
      <c r="K7" s="6"/>
      <c r="L7" s="25">
        <v>28</v>
      </c>
      <c r="M7" s="6"/>
      <c r="N7" s="6">
        <v>10</v>
      </c>
      <c r="O7" s="6"/>
      <c r="P7" s="6"/>
      <c r="Q7" s="6"/>
      <c r="R7" s="6" t="s">
        <v>336</v>
      </c>
      <c r="S7" s="6"/>
      <c r="W7" s="24">
        <f aca="true" t="shared" si="0" ref="W7:W49">COUNTA(H7:U7)</f>
        <v>4</v>
      </c>
    </row>
    <row r="8" spans="1:23" ht="12.75">
      <c r="A8" s="10">
        <v>28065</v>
      </c>
      <c r="B8" s="13">
        <v>25</v>
      </c>
      <c r="C8" s="14" t="s">
        <v>86</v>
      </c>
      <c r="D8" s="14" t="s">
        <v>121</v>
      </c>
      <c r="E8" s="12" t="s">
        <v>88</v>
      </c>
      <c r="F8" s="12" t="s">
        <v>80</v>
      </c>
      <c r="G8" s="12" t="s">
        <v>92</v>
      </c>
      <c r="H8" s="6">
        <v>15</v>
      </c>
      <c r="I8" s="6"/>
      <c r="J8" s="25" t="s">
        <v>322</v>
      </c>
      <c r="K8" s="6"/>
      <c r="L8" s="6"/>
      <c r="M8" s="6"/>
      <c r="N8" s="6">
        <v>10</v>
      </c>
      <c r="O8" s="6"/>
      <c r="P8" s="6"/>
      <c r="Q8" s="6"/>
      <c r="R8" s="6"/>
      <c r="S8" s="6">
        <v>25</v>
      </c>
      <c r="W8" s="24">
        <f t="shared" si="0"/>
        <v>4</v>
      </c>
    </row>
    <row r="9" spans="1:23" ht="12.75">
      <c r="A9" s="10">
        <v>23924</v>
      </c>
      <c r="B9" s="13">
        <v>37</v>
      </c>
      <c r="C9" s="14" t="s">
        <v>122</v>
      </c>
      <c r="D9" s="14" t="s">
        <v>123</v>
      </c>
      <c r="E9" s="12" t="s">
        <v>104</v>
      </c>
      <c r="F9" s="12" t="s">
        <v>74</v>
      </c>
      <c r="G9" s="12" t="s">
        <v>77</v>
      </c>
      <c r="H9" s="6"/>
      <c r="I9" s="108" t="s">
        <v>344</v>
      </c>
      <c r="J9" s="6"/>
      <c r="K9" s="6"/>
      <c r="L9" s="6"/>
      <c r="M9" s="110"/>
      <c r="N9" s="6"/>
      <c r="O9" s="6"/>
      <c r="P9" s="6"/>
      <c r="Q9" s="6"/>
      <c r="R9" s="6"/>
      <c r="S9" s="6"/>
      <c r="T9" s="25"/>
      <c r="W9" s="24">
        <f t="shared" si="0"/>
        <v>1</v>
      </c>
    </row>
    <row r="10" spans="1:23" ht="15">
      <c r="A10" s="10">
        <v>27576</v>
      </c>
      <c r="B10" s="13">
        <v>27</v>
      </c>
      <c r="C10" s="14" t="s">
        <v>124</v>
      </c>
      <c r="D10" s="14" t="s">
        <v>125</v>
      </c>
      <c r="E10" s="12" t="s">
        <v>65</v>
      </c>
      <c r="F10" s="12" t="s">
        <v>110</v>
      </c>
      <c r="G10" s="12" t="s">
        <v>72</v>
      </c>
      <c r="H10" s="25" t="s">
        <v>345</v>
      </c>
      <c r="I10" s="6"/>
      <c r="J10" s="114">
        <v>88</v>
      </c>
      <c r="K10" s="110" t="s">
        <v>341</v>
      </c>
      <c r="L10" s="6"/>
      <c r="M10" s="115" t="s">
        <v>328</v>
      </c>
      <c r="N10" s="6"/>
      <c r="O10" s="6"/>
      <c r="P10" s="6"/>
      <c r="Q10" s="6"/>
      <c r="R10" s="6" t="s">
        <v>346</v>
      </c>
      <c r="S10" s="6" t="s">
        <v>354</v>
      </c>
      <c r="U10" s="53" t="s">
        <v>355</v>
      </c>
      <c r="W10" s="141">
        <f t="shared" si="0"/>
        <v>7</v>
      </c>
    </row>
    <row r="11" spans="1:23" ht="12.75">
      <c r="A11" s="10">
        <v>26573</v>
      </c>
      <c r="B11" s="13">
        <v>30</v>
      </c>
      <c r="C11" s="14" t="s">
        <v>70</v>
      </c>
      <c r="D11" s="14" t="s">
        <v>126</v>
      </c>
      <c r="E11" s="12" t="s">
        <v>100</v>
      </c>
      <c r="F11" s="12" t="s">
        <v>109</v>
      </c>
      <c r="G11" s="12" t="s">
        <v>69</v>
      </c>
      <c r="H11" s="6"/>
      <c r="I11" s="6"/>
      <c r="J11" s="6"/>
      <c r="K11" s="6"/>
      <c r="L11" s="6"/>
      <c r="M11" s="111" t="s">
        <v>348</v>
      </c>
      <c r="N11" s="6"/>
      <c r="O11" s="6"/>
      <c r="P11" s="6">
        <v>30</v>
      </c>
      <c r="Q11" s="108" t="s">
        <v>337</v>
      </c>
      <c r="R11" s="6"/>
      <c r="S11" s="6"/>
      <c r="T11" s="25"/>
      <c r="W11" s="24">
        <f t="shared" si="0"/>
        <v>3</v>
      </c>
    </row>
    <row r="12" spans="1:23" ht="12.75">
      <c r="A12" s="10">
        <v>26481</v>
      </c>
      <c r="B12" s="13">
        <v>30</v>
      </c>
      <c r="C12" s="14" t="s">
        <v>127</v>
      </c>
      <c r="D12" s="14" t="s">
        <v>128</v>
      </c>
      <c r="E12" s="12" t="s">
        <v>73</v>
      </c>
      <c r="F12" s="12" t="s">
        <v>91</v>
      </c>
      <c r="G12" s="12" t="s">
        <v>69</v>
      </c>
      <c r="H12" s="6"/>
      <c r="I12" s="6"/>
      <c r="J12" s="6"/>
      <c r="K12" s="6"/>
      <c r="L12" s="6"/>
      <c r="M12" s="25" t="s">
        <v>330</v>
      </c>
      <c r="N12" s="25"/>
      <c r="O12" s="25"/>
      <c r="P12" s="25"/>
      <c r="Q12" s="108"/>
      <c r="R12" s="6"/>
      <c r="S12" s="6"/>
      <c r="W12" s="24">
        <f t="shared" si="0"/>
        <v>1</v>
      </c>
    </row>
    <row r="13" spans="1:23" ht="12.75" customHeight="1">
      <c r="A13" s="10">
        <v>25204</v>
      </c>
      <c r="B13" s="13">
        <v>33</v>
      </c>
      <c r="C13" s="14" t="s">
        <v>129</v>
      </c>
      <c r="D13" s="14" t="s">
        <v>130</v>
      </c>
      <c r="E13" s="12" t="s">
        <v>90</v>
      </c>
      <c r="F13" s="12" t="s">
        <v>105</v>
      </c>
      <c r="G13" s="12" t="s">
        <v>92</v>
      </c>
      <c r="H13" s="114">
        <v>21</v>
      </c>
      <c r="I13" s="6"/>
      <c r="J13" s="115" t="s">
        <v>323</v>
      </c>
      <c r="K13" s="108" t="s">
        <v>341</v>
      </c>
      <c r="L13" s="116">
        <v>100</v>
      </c>
      <c r="M13" s="115" t="s">
        <v>331</v>
      </c>
      <c r="N13" s="6"/>
      <c r="O13" s="110" t="s">
        <v>351</v>
      </c>
      <c r="P13" s="6"/>
      <c r="Q13" s="6"/>
      <c r="R13" s="6"/>
      <c r="S13" s="6" t="s">
        <v>354</v>
      </c>
      <c r="W13" s="141">
        <f t="shared" si="0"/>
        <v>7</v>
      </c>
    </row>
    <row r="14" spans="1:23" ht="12.75" customHeight="1">
      <c r="A14" s="10">
        <v>26999</v>
      </c>
      <c r="B14" s="13">
        <v>28</v>
      </c>
      <c r="C14" s="14" t="s">
        <v>131</v>
      </c>
      <c r="D14" s="14" t="s">
        <v>132</v>
      </c>
      <c r="E14" s="12" t="s">
        <v>98</v>
      </c>
      <c r="F14" s="12" t="s">
        <v>80</v>
      </c>
      <c r="G14" t="s">
        <v>92</v>
      </c>
      <c r="H14" s="114">
        <v>10</v>
      </c>
      <c r="I14" s="25"/>
      <c r="J14" s="114" t="s">
        <v>324</v>
      </c>
      <c r="K14" s="6"/>
      <c r="L14" s="6"/>
      <c r="M14" s="6"/>
      <c r="N14" s="6">
        <v>5</v>
      </c>
      <c r="O14" s="6"/>
      <c r="P14" s="6"/>
      <c r="Q14" s="6"/>
      <c r="R14" s="6"/>
      <c r="S14" s="6"/>
      <c r="U14" s="113" t="s">
        <v>355</v>
      </c>
      <c r="V14" t="s">
        <v>360</v>
      </c>
      <c r="W14" s="24">
        <f t="shared" si="0"/>
        <v>4</v>
      </c>
    </row>
    <row r="15" spans="1:23" ht="12.75" customHeight="1">
      <c r="A15" s="10">
        <v>26054</v>
      </c>
      <c r="B15" s="13">
        <v>31</v>
      </c>
      <c r="C15" s="14" t="s">
        <v>133</v>
      </c>
      <c r="D15" s="14" t="s">
        <v>134</v>
      </c>
      <c r="E15" s="12" t="s">
        <v>76</v>
      </c>
      <c r="F15" s="12" t="s">
        <v>110</v>
      </c>
      <c r="G15" t="s">
        <v>84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 t="s">
        <v>336</v>
      </c>
      <c r="S15" s="6"/>
      <c r="W15" s="24">
        <f t="shared" si="0"/>
        <v>1</v>
      </c>
    </row>
    <row r="16" spans="1:23" ht="12.75" customHeight="1">
      <c r="A16" s="10">
        <v>23163</v>
      </c>
      <c r="B16" s="13">
        <v>39</v>
      </c>
      <c r="C16" s="14" t="s">
        <v>135</v>
      </c>
      <c r="D16" s="14" t="s">
        <v>136</v>
      </c>
      <c r="E16" s="12" t="s">
        <v>73</v>
      </c>
      <c r="F16" s="12" t="s">
        <v>101</v>
      </c>
      <c r="G16" t="s">
        <v>99</v>
      </c>
      <c r="H16" s="6"/>
      <c r="I16" s="6"/>
      <c r="J16" s="6"/>
      <c r="K16" s="6"/>
      <c r="L16" s="6"/>
      <c r="M16" s="6"/>
      <c r="N16" s="6"/>
      <c r="O16" s="6" t="s">
        <v>391</v>
      </c>
      <c r="P16" s="6"/>
      <c r="Q16" s="6"/>
      <c r="R16" s="6"/>
      <c r="S16" s="6"/>
      <c r="W16" s="24">
        <f t="shared" si="0"/>
        <v>1</v>
      </c>
    </row>
    <row r="17" spans="1:23" ht="12.75" customHeight="1">
      <c r="A17" s="10">
        <v>26146</v>
      </c>
      <c r="B17" s="13">
        <v>31</v>
      </c>
      <c r="C17" s="14" t="s">
        <v>137</v>
      </c>
      <c r="D17" s="14" t="s">
        <v>138</v>
      </c>
      <c r="E17" s="12" t="s">
        <v>114</v>
      </c>
      <c r="F17" s="12" t="s">
        <v>106</v>
      </c>
      <c r="G17" t="s">
        <v>66</v>
      </c>
      <c r="H17" s="6"/>
      <c r="I17" s="6"/>
      <c r="J17" s="6"/>
      <c r="K17" s="6"/>
      <c r="L17" s="116">
        <v>55</v>
      </c>
      <c r="M17" s="6"/>
      <c r="N17" s="6">
        <v>5</v>
      </c>
      <c r="O17" s="6"/>
      <c r="P17" s="25" t="s">
        <v>330</v>
      </c>
      <c r="Q17" s="6"/>
      <c r="R17" s="6"/>
      <c r="S17" s="25">
        <v>30</v>
      </c>
      <c r="U17" s="117" t="s">
        <v>356</v>
      </c>
      <c r="W17" s="141">
        <f t="shared" si="0"/>
        <v>5</v>
      </c>
    </row>
    <row r="18" spans="1:23" ht="12.75" customHeight="1">
      <c r="A18" s="10">
        <v>26908</v>
      </c>
      <c r="B18" s="13">
        <v>29</v>
      </c>
      <c r="C18" s="14" t="s">
        <v>139</v>
      </c>
      <c r="D18" s="14" t="s">
        <v>140</v>
      </c>
      <c r="E18" s="12" t="s">
        <v>82</v>
      </c>
      <c r="F18" s="12" t="s">
        <v>110</v>
      </c>
      <c r="G18" t="s">
        <v>72</v>
      </c>
      <c r="H18" s="6"/>
      <c r="I18" s="110" t="s">
        <v>327</v>
      </c>
      <c r="J18" s="119" t="s">
        <v>325</v>
      </c>
      <c r="K18" s="6"/>
      <c r="L18" s="6"/>
      <c r="M18" s="110" t="s">
        <v>332</v>
      </c>
      <c r="N18" s="6"/>
      <c r="O18" s="6"/>
      <c r="P18" s="6"/>
      <c r="Q18" s="6"/>
      <c r="R18" s="25" t="s">
        <v>347</v>
      </c>
      <c r="S18" s="6"/>
      <c r="U18" s="118" t="s">
        <v>357</v>
      </c>
      <c r="V18" t="s">
        <v>361</v>
      </c>
      <c r="W18" s="141">
        <f t="shared" si="0"/>
        <v>5</v>
      </c>
    </row>
    <row r="19" spans="1:23" ht="12.75" customHeight="1">
      <c r="A19" s="10">
        <v>26785</v>
      </c>
      <c r="B19" s="13">
        <v>29</v>
      </c>
      <c r="C19" s="14" t="s">
        <v>107</v>
      </c>
      <c r="D19" s="14" t="s">
        <v>141</v>
      </c>
      <c r="E19" s="12" t="s">
        <v>104</v>
      </c>
      <c r="F19" s="6" t="s">
        <v>101</v>
      </c>
      <c r="G19" t="s">
        <v>69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109"/>
      <c r="S19" s="6"/>
      <c r="W19" s="24">
        <f t="shared" si="0"/>
        <v>0</v>
      </c>
    </row>
    <row r="20" spans="1:23" ht="12.75" customHeight="1">
      <c r="A20" s="10">
        <v>26969</v>
      </c>
      <c r="B20" s="13">
        <v>28</v>
      </c>
      <c r="C20" s="14" t="s">
        <v>142</v>
      </c>
      <c r="D20" s="14" t="s">
        <v>143</v>
      </c>
      <c r="E20" s="12" t="s">
        <v>94</v>
      </c>
      <c r="F20" s="6" t="s">
        <v>109</v>
      </c>
      <c r="G20" t="s">
        <v>84</v>
      </c>
      <c r="H20" s="6"/>
      <c r="I20" s="110" t="s">
        <v>334</v>
      </c>
      <c r="J20" s="6"/>
      <c r="K20" s="6"/>
      <c r="L20" s="6"/>
      <c r="M20" s="108" t="s">
        <v>333</v>
      </c>
      <c r="N20" s="6"/>
      <c r="O20" s="6"/>
      <c r="P20" s="6"/>
      <c r="Q20" s="6"/>
      <c r="R20" s="6"/>
      <c r="S20" s="6"/>
      <c r="W20" s="24">
        <f t="shared" si="0"/>
        <v>2</v>
      </c>
    </row>
    <row r="21" spans="1:23" ht="12.75" customHeight="1">
      <c r="A21" s="10">
        <v>27791</v>
      </c>
      <c r="B21" s="13">
        <v>26</v>
      </c>
      <c r="C21" s="14" t="s">
        <v>144</v>
      </c>
      <c r="D21" s="14" t="s">
        <v>145</v>
      </c>
      <c r="E21" s="12" t="s">
        <v>108</v>
      </c>
      <c r="F21" s="6" t="s">
        <v>80</v>
      </c>
      <c r="G21" t="s">
        <v>92</v>
      </c>
      <c r="H21" s="114">
        <v>10</v>
      </c>
      <c r="I21" s="6"/>
      <c r="J21" s="116" t="s">
        <v>326</v>
      </c>
      <c r="K21" s="6"/>
      <c r="L21" s="6"/>
      <c r="M21" s="6"/>
      <c r="N21" s="6"/>
      <c r="O21" s="110" t="s">
        <v>352</v>
      </c>
      <c r="P21" s="6"/>
      <c r="Q21" s="6"/>
      <c r="R21" s="116">
        <v>32</v>
      </c>
      <c r="S21" s="25">
        <v>35</v>
      </c>
      <c r="W21" s="141">
        <f t="shared" si="0"/>
        <v>5</v>
      </c>
    </row>
    <row r="22" spans="1:23" ht="12.75" customHeight="1">
      <c r="A22" s="10">
        <v>27364</v>
      </c>
      <c r="B22" s="13">
        <v>27</v>
      </c>
      <c r="C22" s="14" t="s">
        <v>146</v>
      </c>
      <c r="D22" s="14" t="s">
        <v>147</v>
      </c>
      <c r="E22" s="12" t="s">
        <v>87</v>
      </c>
      <c r="F22" s="12" t="s">
        <v>101</v>
      </c>
      <c r="G22" t="s">
        <v>93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W22" s="24">
        <f t="shared" si="0"/>
        <v>0</v>
      </c>
    </row>
    <row r="23" spans="1:23" ht="12.75" customHeight="1">
      <c r="A23" s="10">
        <v>27150</v>
      </c>
      <c r="B23" s="13">
        <v>28</v>
      </c>
      <c r="C23" s="14" t="s">
        <v>86</v>
      </c>
      <c r="D23" s="14" t="s">
        <v>148</v>
      </c>
      <c r="E23" s="12" t="s">
        <v>114</v>
      </c>
      <c r="F23" s="12" t="s">
        <v>105</v>
      </c>
      <c r="G23" t="s">
        <v>66</v>
      </c>
      <c r="H23" s="6"/>
      <c r="I23" s="120" t="s">
        <v>328</v>
      </c>
      <c r="J23" s="6"/>
      <c r="K23" s="6"/>
      <c r="L23" s="116">
        <v>121</v>
      </c>
      <c r="M23" s="120" t="s">
        <v>349</v>
      </c>
      <c r="N23" s="6">
        <v>5</v>
      </c>
      <c r="O23" s="114">
        <v>25</v>
      </c>
      <c r="P23" s="6"/>
      <c r="Q23" s="116" t="s">
        <v>338</v>
      </c>
      <c r="R23" s="114">
        <v>50</v>
      </c>
      <c r="S23" s="6">
        <v>30</v>
      </c>
      <c r="U23" s="117" t="s">
        <v>358</v>
      </c>
      <c r="W23" s="141">
        <f t="shared" si="0"/>
        <v>9</v>
      </c>
    </row>
    <row r="24" spans="1:23" ht="12.75" customHeight="1">
      <c r="A24" s="10">
        <v>26543</v>
      </c>
      <c r="B24" s="13">
        <v>30</v>
      </c>
      <c r="C24" s="14" t="s">
        <v>139</v>
      </c>
      <c r="D24" s="14" t="s">
        <v>149</v>
      </c>
      <c r="E24" s="12" t="s">
        <v>150</v>
      </c>
      <c r="F24" s="12" t="s">
        <v>109</v>
      </c>
      <c r="G24" t="s">
        <v>92</v>
      </c>
      <c r="H24" s="25">
        <v>4</v>
      </c>
      <c r="I24" s="6"/>
      <c r="J24" s="25">
        <v>47</v>
      </c>
      <c r="K24" s="6"/>
      <c r="L24" s="6"/>
      <c r="M24" s="108" t="s">
        <v>329</v>
      </c>
      <c r="N24" s="6"/>
      <c r="O24" s="6"/>
      <c r="P24" s="6"/>
      <c r="Q24" s="6"/>
      <c r="R24" s="6"/>
      <c r="S24" s="6"/>
      <c r="U24" s="118" t="s">
        <v>355</v>
      </c>
      <c r="V24" t="s">
        <v>362</v>
      </c>
      <c r="W24" s="24">
        <f t="shared" si="0"/>
        <v>4</v>
      </c>
    </row>
    <row r="25" spans="1:23" ht="12.75" customHeight="1">
      <c r="A25" s="10">
        <v>27030</v>
      </c>
      <c r="B25" s="13">
        <v>28</v>
      </c>
      <c r="C25" s="14" t="s">
        <v>151</v>
      </c>
      <c r="D25" s="14" t="s">
        <v>152</v>
      </c>
      <c r="E25" s="12" t="s">
        <v>79</v>
      </c>
      <c r="F25" s="12" t="s">
        <v>101</v>
      </c>
      <c r="G25" t="s">
        <v>81</v>
      </c>
      <c r="H25" s="6"/>
      <c r="I25" s="6"/>
      <c r="J25" s="120">
        <v>15</v>
      </c>
      <c r="K25" s="6"/>
      <c r="L25" s="6"/>
      <c r="M25" s="6"/>
      <c r="N25" s="6"/>
      <c r="O25" s="6"/>
      <c r="P25" s="6"/>
      <c r="Q25" s="81"/>
      <c r="R25" s="25">
        <v>25</v>
      </c>
      <c r="S25" s="6"/>
      <c r="U25" s="118" t="s">
        <v>355</v>
      </c>
      <c r="V25" t="s">
        <v>363</v>
      </c>
      <c r="W25" s="24">
        <f t="shared" si="0"/>
        <v>3</v>
      </c>
    </row>
    <row r="26" spans="1:23" ht="12.75" customHeight="1">
      <c r="A26" s="10"/>
      <c r="B26" s="13">
        <v>102</v>
      </c>
      <c r="C26" s="14" t="s">
        <v>153</v>
      </c>
      <c r="D26" s="14" t="s">
        <v>154</v>
      </c>
      <c r="E26" s="12" t="s">
        <v>76</v>
      </c>
      <c r="F26" s="12" t="s">
        <v>101</v>
      </c>
      <c r="G26" s="12" t="s">
        <v>93</v>
      </c>
      <c r="H26" s="6"/>
      <c r="I26" s="6"/>
      <c r="J26" s="120">
        <v>15</v>
      </c>
      <c r="K26" s="6"/>
      <c r="L26" s="6"/>
      <c r="M26" s="6"/>
      <c r="N26" s="6"/>
      <c r="O26" s="6" t="s">
        <v>392</v>
      </c>
      <c r="P26" s="6"/>
      <c r="Q26" s="6"/>
      <c r="R26" s="120">
        <v>24</v>
      </c>
      <c r="S26" s="6">
        <v>20</v>
      </c>
      <c r="W26" s="24">
        <f t="shared" si="0"/>
        <v>4</v>
      </c>
    </row>
    <row r="27" spans="1:23" ht="12.75">
      <c r="A27" s="10">
        <v>25112</v>
      </c>
      <c r="B27" s="13">
        <v>34</v>
      </c>
      <c r="C27" s="14" t="s">
        <v>155</v>
      </c>
      <c r="D27" s="14" t="s">
        <v>156</v>
      </c>
      <c r="E27" s="12" t="s">
        <v>73</v>
      </c>
      <c r="F27" s="12" t="s">
        <v>74</v>
      </c>
      <c r="G27" s="12" t="s">
        <v>84</v>
      </c>
      <c r="H27" s="6"/>
      <c r="I27" s="25" t="s">
        <v>330</v>
      </c>
      <c r="J27" s="6"/>
      <c r="K27" s="6"/>
      <c r="L27" s="6"/>
      <c r="M27" s="6"/>
      <c r="N27" s="6"/>
      <c r="O27" s="6"/>
      <c r="P27" s="6"/>
      <c r="Q27" s="6"/>
      <c r="R27" s="6"/>
      <c r="S27" s="6"/>
      <c r="W27" s="24">
        <f t="shared" si="0"/>
        <v>1</v>
      </c>
    </row>
    <row r="28" spans="1:23" ht="12.75">
      <c r="A28" s="10">
        <v>24442</v>
      </c>
      <c r="B28" s="13">
        <v>35</v>
      </c>
      <c r="C28" s="14" t="s">
        <v>157</v>
      </c>
      <c r="D28" s="14" t="s">
        <v>158</v>
      </c>
      <c r="E28" s="12" t="s">
        <v>79</v>
      </c>
      <c r="F28" s="12" t="s">
        <v>89</v>
      </c>
      <c r="G28" s="12" t="s">
        <v>72</v>
      </c>
      <c r="H28" s="6"/>
      <c r="I28" s="6"/>
      <c r="J28" s="6"/>
      <c r="K28" s="6"/>
      <c r="L28" s="6"/>
      <c r="M28" s="6"/>
      <c r="N28" s="6"/>
      <c r="O28" s="6"/>
      <c r="P28" s="6"/>
      <c r="Q28" s="108" t="s">
        <v>340</v>
      </c>
      <c r="R28" s="6"/>
      <c r="S28" s="6"/>
      <c r="U28" s="53" t="s">
        <v>357</v>
      </c>
      <c r="V28" t="s">
        <v>364</v>
      </c>
      <c r="W28" s="24">
        <f t="shared" si="0"/>
        <v>2</v>
      </c>
    </row>
    <row r="29" spans="1:23" ht="12.75">
      <c r="A29" s="10">
        <v>25508</v>
      </c>
      <c r="B29" s="13">
        <v>32</v>
      </c>
      <c r="C29" s="14" t="s">
        <v>159</v>
      </c>
      <c r="D29" s="14" t="s">
        <v>160</v>
      </c>
      <c r="E29" s="12" t="s">
        <v>97</v>
      </c>
      <c r="F29" s="12" t="s">
        <v>110</v>
      </c>
      <c r="G29" s="12" t="s">
        <v>72</v>
      </c>
      <c r="H29" s="6">
        <v>4</v>
      </c>
      <c r="I29" s="6"/>
      <c r="J29" s="6"/>
      <c r="K29" s="6"/>
      <c r="L29" s="6"/>
      <c r="M29" s="6"/>
      <c r="N29" s="6"/>
      <c r="O29" s="6"/>
      <c r="P29" s="6"/>
      <c r="Q29" s="114" t="s">
        <v>340</v>
      </c>
      <c r="R29" s="120" t="s">
        <v>383</v>
      </c>
      <c r="S29" s="6"/>
      <c r="U29" s="53" t="s">
        <v>359</v>
      </c>
      <c r="V29" t="s">
        <v>365</v>
      </c>
      <c r="W29" s="24">
        <f t="shared" si="0"/>
        <v>4</v>
      </c>
    </row>
    <row r="30" spans="1:23" ht="15">
      <c r="A30" s="10">
        <v>25263</v>
      </c>
      <c r="B30" s="13">
        <v>33</v>
      </c>
      <c r="C30" s="14" t="s">
        <v>161</v>
      </c>
      <c r="D30" s="14" t="s">
        <v>162</v>
      </c>
      <c r="E30" s="12" t="s">
        <v>163</v>
      </c>
      <c r="F30" s="12" t="s">
        <v>74</v>
      </c>
      <c r="G30" s="12" t="s">
        <v>69</v>
      </c>
      <c r="H30" s="6"/>
      <c r="I30" s="110" t="s">
        <v>335</v>
      </c>
      <c r="J30" s="114">
        <v>25</v>
      </c>
      <c r="K30" s="6"/>
      <c r="L30" s="25">
        <v>55</v>
      </c>
      <c r="M30" s="115" t="s">
        <v>385</v>
      </c>
      <c r="N30" s="6"/>
      <c r="O30" s="6"/>
      <c r="P30" s="6"/>
      <c r="Q30" s="114" t="s">
        <v>339</v>
      </c>
      <c r="R30" s="114">
        <v>45</v>
      </c>
      <c r="S30" s="6"/>
      <c r="W30" s="141">
        <f t="shared" si="0"/>
        <v>6</v>
      </c>
    </row>
    <row r="31" spans="1:23" ht="12.75">
      <c r="A31" s="10">
        <v>25051</v>
      </c>
      <c r="B31" s="13">
        <v>34</v>
      </c>
      <c r="C31" s="14" t="s">
        <v>164</v>
      </c>
      <c r="D31" s="14" t="s">
        <v>165</v>
      </c>
      <c r="E31" s="12" t="s">
        <v>68</v>
      </c>
      <c r="F31" s="12" t="s">
        <v>89</v>
      </c>
      <c r="G31" s="12" t="s">
        <v>72</v>
      </c>
      <c r="H31" s="6"/>
      <c r="I31" s="6"/>
      <c r="J31" s="6"/>
      <c r="K31" s="118" t="s">
        <v>342</v>
      </c>
      <c r="L31" s="6"/>
      <c r="M31" s="6"/>
      <c r="N31" s="6">
        <v>1</v>
      </c>
      <c r="O31" s="6"/>
      <c r="P31" s="6"/>
      <c r="Q31" s="6"/>
      <c r="R31" s="6"/>
      <c r="S31" s="6"/>
      <c r="W31" s="24">
        <f t="shared" si="0"/>
        <v>2</v>
      </c>
    </row>
    <row r="32" spans="1:23" ht="12.75">
      <c r="A32" s="10">
        <v>25385</v>
      </c>
      <c r="B32" s="13">
        <v>33</v>
      </c>
      <c r="C32" s="14" t="s">
        <v>166</v>
      </c>
      <c r="D32" s="14" t="s">
        <v>167</v>
      </c>
      <c r="E32" s="12" t="s">
        <v>67</v>
      </c>
      <c r="F32" s="12" t="s">
        <v>74</v>
      </c>
      <c r="G32" s="12" t="s">
        <v>103</v>
      </c>
      <c r="H32" s="6"/>
      <c r="I32" s="6"/>
      <c r="J32" s="6"/>
      <c r="K32" s="118" t="s">
        <v>342</v>
      </c>
      <c r="L32" s="6"/>
      <c r="M32" s="6"/>
      <c r="N32" s="6"/>
      <c r="O32" s="6"/>
      <c r="P32" s="6"/>
      <c r="Q32" s="6"/>
      <c r="R32" s="6"/>
      <c r="S32" s="6"/>
      <c r="U32" s="53" t="s">
        <v>355</v>
      </c>
      <c r="V32" t="s">
        <v>366</v>
      </c>
      <c r="W32" s="24">
        <f t="shared" si="0"/>
        <v>2</v>
      </c>
    </row>
    <row r="33" spans="1:23" ht="12.75">
      <c r="A33" s="10">
        <v>25385</v>
      </c>
      <c r="B33" s="13">
        <v>33</v>
      </c>
      <c r="C33" s="14" t="s">
        <v>78</v>
      </c>
      <c r="D33" s="14" t="s">
        <v>168</v>
      </c>
      <c r="E33" s="12" t="s">
        <v>169</v>
      </c>
      <c r="F33" s="12" t="s">
        <v>96</v>
      </c>
      <c r="G33" s="12" t="s">
        <v>66</v>
      </c>
      <c r="H33" s="6"/>
      <c r="I33" s="6"/>
      <c r="J33" s="6"/>
      <c r="K33" s="25"/>
      <c r="L33" s="6"/>
      <c r="M33" s="6"/>
      <c r="N33" s="6"/>
      <c r="O33" s="6"/>
      <c r="P33" s="6"/>
      <c r="Q33" s="6"/>
      <c r="R33" s="6"/>
      <c r="S33" s="6"/>
      <c r="W33" s="24">
        <f t="shared" si="0"/>
        <v>0</v>
      </c>
    </row>
    <row r="34" spans="1:23" ht="12.75">
      <c r="A34" s="10">
        <v>26481</v>
      </c>
      <c r="B34" s="13">
        <v>30</v>
      </c>
      <c r="C34" s="14" t="s">
        <v>86</v>
      </c>
      <c r="D34" s="14" t="s">
        <v>170</v>
      </c>
      <c r="E34" s="12" t="s">
        <v>82</v>
      </c>
      <c r="F34" s="12" t="s">
        <v>89</v>
      </c>
      <c r="G34" s="12" t="s">
        <v>81</v>
      </c>
      <c r="H34" s="6"/>
      <c r="I34" s="6"/>
      <c r="J34" s="6"/>
      <c r="K34" s="108" t="s">
        <v>343</v>
      </c>
      <c r="L34" s="6"/>
      <c r="M34" s="6"/>
      <c r="N34" s="6"/>
      <c r="O34" s="6"/>
      <c r="P34" s="6"/>
      <c r="Q34" s="6"/>
      <c r="R34" s="6"/>
      <c r="S34" s="6"/>
      <c r="W34" s="24">
        <f t="shared" si="0"/>
        <v>1</v>
      </c>
    </row>
    <row r="35" spans="1:23" ht="12.75">
      <c r="A35" s="10">
        <v>26573</v>
      </c>
      <c r="B35" s="13">
        <v>30</v>
      </c>
      <c r="C35" s="14" t="s">
        <v>171</v>
      </c>
      <c r="D35" s="14" t="s">
        <v>172</v>
      </c>
      <c r="E35" s="12" t="s">
        <v>85</v>
      </c>
      <c r="F35" s="12" t="s">
        <v>113</v>
      </c>
      <c r="G35" s="12" t="s">
        <v>81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W35" s="24">
        <f t="shared" si="0"/>
        <v>0</v>
      </c>
    </row>
    <row r="36" spans="1:23" ht="12.75">
      <c r="A36" s="10"/>
      <c r="B36" s="13">
        <v>102</v>
      </c>
      <c r="C36" s="14" t="s">
        <v>173</v>
      </c>
      <c r="D36" s="14" t="s">
        <v>174</v>
      </c>
      <c r="E36" s="12" t="s">
        <v>71</v>
      </c>
      <c r="F36" s="6" t="s">
        <v>111</v>
      </c>
      <c r="G36" s="12" t="s">
        <v>77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W36" s="24">
        <f t="shared" si="0"/>
        <v>0</v>
      </c>
    </row>
    <row r="37" spans="1:23" ht="12.75">
      <c r="A37" s="10">
        <v>25324</v>
      </c>
      <c r="B37" s="13">
        <v>33</v>
      </c>
      <c r="C37" s="14" t="s">
        <v>175</v>
      </c>
      <c r="D37" s="14" t="s">
        <v>176</v>
      </c>
      <c r="E37" s="12" t="s">
        <v>177</v>
      </c>
      <c r="F37" s="12" t="s">
        <v>106</v>
      </c>
      <c r="G37" s="12" t="s">
        <v>75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25">
        <v>5</v>
      </c>
      <c r="S37" s="6"/>
      <c r="W37" s="24">
        <f t="shared" si="0"/>
        <v>1</v>
      </c>
    </row>
    <row r="38" spans="1:23" ht="12.75">
      <c r="A38" s="10">
        <v>23468</v>
      </c>
      <c r="B38" s="13">
        <v>38</v>
      </c>
      <c r="C38" s="14" t="s">
        <v>178</v>
      </c>
      <c r="D38" s="14" t="s">
        <v>179</v>
      </c>
      <c r="E38" s="12" t="s">
        <v>163</v>
      </c>
      <c r="F38" s="12" t="s">
        <v>89</v>
      </c>
      <c r="G38" s="12" t="s">
        <v>77</v>
      </c>
      <c r="W38" s="24">
        <f t="shared" si="0"/>
        <v>0</v>
      </c>
    </row>
    <row r="39" spans="1:23" ht="12.75">
      <c r="A39" s="10">
        <v>26330</v>
      </c>
      <c r="B39" s="13">
        <v>30</v>
      </c>
      <c r="C39" s="14" t="s">
        <v>180</v>
      </c>
      <c r="D39" s="14" t="s">
        <v>181</v>
      </c>
      <c r="E39" s="16" t="s">
        <v>95</v>
      </c>
      <c r="F39" s="12" t="s">
        <v>113</v>
      </c>
      <c r="G39" s="12" t="s">
        <v>77</v>
      </c>
      <c r="W39" s="24">
        <f t="shared" si="0"/>
        <v>0</v>
      </c>
    </row>
    <row r="40" spans="1:23" ht="12.75">
      <c r="A40" s="10">
        <v>26543</v>
      </c>
      <c r="B40" s="13">
        <v>30</v>
      </c>
      <c r="C40" s="14" t="s">
        <v>102</v>
      </c>
      <c r="D40" s="14" t="s">
        <v>182</v>
      </c>
      <c r="E40" s="17" t="s">
        <v>73</v>
      </c>
      <c r="F40" s="6" t="s">
        <v>105</v>
      </c>
      <c r="G40" s="12" t="s">
        <v>99</v>
      </c>
      <c r="W40" s="24">
        <f t="shared" si="0"/>
        <v>0</v>
      </c>
    </row>
    <row r="41" spans="1:23" ht="12.75">
      <c r="A41" s="10">
        <v>24139</v>
      </c>
      <c r="B41">
        <v>36</v>
      </c>
      <c r="C41" t="s">
        <v>183</v>
      </c>
      <c r="D41" t="s">
        <v>184</v>
      </c>
      <c r="E41" t="s">
        <v>85</v>
      </c>
      <c r="F41" t="s">
        <v>83</v>
      </c>
      <c r="W41" s="24">
        <f t="shared" si="0"/>
        <v>0</v>
      </c>
    </row>
    <row r="42" spans="1:23" ht="12.75">
      <c r="A42" s="10">
        <v>29403</v>
      </c>
      <c r="B42">
        <v>22</v>
      </c>
      <c r="C42" t="s">
        <v>124</v>
      </c>
      <c r="D42" s="14" t="s">
        <v>185</v>
      </c>
      <c r="E42" s="14" t="s">
        <v>73</v>
      </c>
      <c r="F42" s="14" t="s">
        <v>83</v>
      </c>
      <c r="G42" s="14" t="s">
        <v>286</v>
      </c>
      <c r="H42" s="14"/>
      <c r="I42" s="14"/>
      <c r="J42" s="14"/>
      <c r="K42" s="14"/>
      <c r="O42" s="53" t="s">
        <v>353</v>
      </c>
      <c r="W42" s="24">
        <f t="shared" si="0"/>
        <v>1</v>
      </c>
    </row>
    <row r="43" spans="1:23" ht="12.75">
      <c r="A43" s="10"/>
      <c r="B43">
        <v>102</v>
      </c>
      <c r="C43" t="s">
        <v>186</v>
      </c>
      <c r="D43" s="14" t="s">
        <v>187</v>
      </c>
      <c r="E43" s="14" t="s">
        <v>85</v>
      </c>
      <c r="F43" s="14" t="s">
        <v>83</v>
      </c>
      <c r="G43" s="14"/>
      <c r="H43" s="14"/>
      <c r="I43" s="14"/>
      <c r="J43" s="14"/>
      <c r="K43" s="14"/>
      <c r="W43" s="24">
        <f t="shared" si="0"/>
        <v>0</v>
      </c>
    </row>
    <row r="44" spans="1:23" ht="12.75">
      <c r="A44" s="10">
        <v>24077</v>
      </c>
      <c r="B44">
        <v>36</v>
      </c>
      <c r="C44" t="s">
        <v>166</v>
      </c>
      <c r="D44" s="14" t="s">
        <v>188</v>
      </c>
      <c r="E44" s="14" t="s">
        <v>67</v>
      </c>
      <c r="F44" s="14" t="s">
        <v>74</v>
      </c>
      <c r="G44" s="14"/>
      <c r="H44" s="14"/>
      <c r="I44" s="14"/>
      <c r="J44" s="14"/>
      <c r="K44" s="14"/>
      <c r="W44" s="24">
        <f t="shared" si="0"/>
        <v>0</v>
      </c>
    </row>
    <row r="45" spans="1:23" ht="12.75">
      <c r="A45" s="10"/>
      <c r="B45">
        <v>102</v>
      </c>
      <c r="C45" t="s">
        <v>189</v>
      </c>
      <c r="D45" s="14" t="s">
        <v>190</v>
      </c>
      <c r="E45" s="14" t="s">
        <v>82</v>
      </c>
      <c r="F45" s="14" t="s">
        <v>191</v>
      </c>
      <c r="G45" s="14"/>
      <c r="H45" s="14"/>
      <c r="I45" s="14"/>
      <c r="J45" s="14"/>
      <c r="K45" s="14"/>
      <c r="W45" s="24">
        <f t="shared" si="0"/>
        <v>0</v>
      </c>
    </row>
    <row r="46" spans="1:23" ht="12.75">
      <c r="A46" s="10"/>
      <c r="B46">
        <v>102</v>
      </c>
      <c r="C46" t="s">
        <v>189</v>
      </c>
      <c r="D46" s="14" t="s">
        <v>192</v>
      </c>
      <c r="E46" s="14" t="s">
        <v>120</v>
      </c>
      <c r="F46" s="14" t="s">
        <v>113</v>
      </c>
      <c r="G46" s="14"/>
      <c r="H46" s="14"/>
      <c r="I46" s="14"/>
      <c r="J46" s="14"/>
      <c r="K46" s="14"/>
      <c r="W46" s="24">
        <f t="shared" si="0"/>
        <v>0</v>
      </c>
    </row>
    <row r="47" spans="1:23" ht="12.75">
      <c r="A47" s="10">
        <v>28307</v>
      </c>
      <c r="B47">
        <v>25</v>
      </c>
      <c r="C47" t="s">
        <v>189</v>
      </c>
      <c r="D47" s="14" t="s">
        <v>193</v>
      </c>
      <c r="E47" t="s">
        <v>100</v>
      </c>
      <c r="F47" t="s">
        <v>96</v>
      </c>
      <c r="W47" s="24">
        <f t="shared" si="0"/>
        <v>0</v>
      </c>
    </row>
    <row r="48" spans="1:23" ht="12.75">
      <c r="A48" s="10">
        <v>26177</v>
      </c>
      <c r="B48">
        <v>31</v>
      </c>
      <c r="C48" t="s">
        <v>194</v>
      </c>
      <c r="D48" t="s">
        <v>195</v>
      </c>
      <c r="E48" t="s">
        <v>112</v>
      </c>
      <c r="F48" t="s">
        <v>111</v>
      </c>
      <c r="W48" s="24">
        <f t="shared" si="0"/>
        <v>0</v>
      </c>
    </row>
    <row r="49" spans="1:23" ht="12.75">
      <c r="A49" s="10">
        <v>25082</v>
      </c>
      <c r="B49">
        <v>34</v>
      </c>
      <c r="C49" t="s">
        <v>196</v>
      </c>
      <c r="D49" t="s">
        <v>197</v>
      </c>
      <c r="E49" t="s">
        <v>82</v>
      </c>
      <c r="F49" t="s">
        <v>89</v>
      </c>
      <c r="W49" s="24">
        <f t="shared" si="0"/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Critchley</dc:creator>
  <cp:keywords/>
  <dc:description/>
  <cp:lastModifiedBy>Peter McClymont</cp:lastModifiedBy>
  <cp:lastPrinted>2002-10-17T08:32:59Z</cp:lastPrinted>
  <dcterms:created xsi:type="dcterms:W3CDTF">2001-08-09T19:59:38Z</dcterms:created>
  <dcterms:modified xsi:type="dcterms:W3CDTF">2002-10-30T07:59:12Z</dcterms:modified>
  <cp:category/>
  <cp:version/>
  <cp:contentType/>
  <cp:contentStatus/>
</cp:coreProperties>
</file>