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40" windowHeight="57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<sst xmlns="http://schemas.openxmlformats.org/spreadsheetml/2006/main" count="35" uniqueCount="19">
  <si>
    <t>Nights / Days Worked</t>
  </si>
  <si>
    <t>After 1 Month</t>
  </si>
  <si>
    <t>After 2 Months</t>
  </si>
  <si>
    <t>After 3 Months</t>
  </si>
  <si>
    <t>After 4 Months</t>
  </si>
  <si>
    <t>After 5 Months</t>
  </si>
  <si>
    <t>After 6 Months</t>
  </si>
  <si>
    <t>After 7 Months</t>
  </si>
  <si>
    <t>After 8 Months</t>
  </si>
  <si>
    <t>After 9 Months</t>
  </si>
  <si>
    <t>After 10 Months</t>
  </si>
  <si>
    <t>After 11 Months</t>
  </si>
  <si>
    <t>After 12 Months</t>
  </si>
  <si>
    <t>Updated 08.08.01</t>
  </si>
  <si>
    <t>PLUS 5 DAYS AFTER 10 YEARS</t>
  </si>
  <si>
    <t>SENIOR MANAGERS</t>
  </si>
  <si>
    <t>(9 FOR 2001/02)</t>
  </si>
  <si>
    <t>EXCLUSIVE OF BANK HOLIDAYS</t>
  </si>
  <si>
    <t>INCLUSIVE OF BANK HOLIDAYS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</si>
</sst>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u val="single"/>
      <sz val="14"/>
      <name val="Arial"/>
      <family val="2"/>
    </font>
    <font>
      <b/>
      <u val="single"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2" borderId="1" xfId="0" applyFont="1" applyFill="1" applyBorder="1" applyAlignment="1">
      <alignment/>
    </xf>
    <xf numFmtId="0" fontId="1" fillId="3" borderId="0" xfId="0" applyFont="1" applyFill="1" applyAlignment="1">
      <alignment horizontal="center"/>
    </xf>
    <xf numFmtId="0" fontId="2" fillId="0" borderId="1" xfId="0" applyFont="1" applyBorder="1" applyAlignment="1">
      <alignment/>
    </xf>
    <xf numFmtId="164" fontId="2" fillId="0" borderId="0" xfId="0" applyNumberFormat="1" applyFont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164" fontId="2" fillId="0" borderId="3" xfId="0" applyNumberFormat="1" applyFont="1" applyBorder="1" applyAlignment="1">
      <alignment horizontal="center"/>
    </xf>
    <xf numFmtId="164" fontId="2" fillId="0" borderId="4" xfId="0" applyNumberFormat="1" applyFont="1" applyBorder="1" applyAlignment="1">
      <alignment horizontal="center"/>
    </xf>
    <xf numFmtId="164" fontId="2" fillId="0" borderId="5" xfId="0" applyNumberFormat="1" applyFont="1" applyBorder="1" applyAlignment="1">
      <alignment horizontal="center"/>
    </xf>
    <xf numFmtId="164" fontId="2" fillId="0" borderId="6" xfId="0" applyNumberFormat="1" applyFont="1" applyBorder="1" applyAlignment="1">
      <alignment horizontal="center"/>
    </xf>
    <xf numFmtId="164" fontId="2" fillId="0" borderId="7" xfId="0" applyNumberFormat="1" applyFont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164" fontId="2" fillId="0" borderId="11" xfId="0" applyNumberFormat="1" applyFont="1" applyBorder="1" applyAlignment="1">
      <alignment horizontal="center"/>
    </xf>
    <xf numFmtId="164" fontId="2" fillId="0" borderId="12" xfId="0" applyNumberFormat="1" applyFont="1" applyBorder="1" applyAlignment="1">
      <alignment horizontal="center"/>
    </xf>
    <xf numFmtId="164" fontId="2" fillId="0" borderId="13" xfId="0" applyNumberFormat="1" applyFont="1" applyBorder="1" applyAlignment="1">
      <alignment horizontal="center"/>
    </xf>
    <xf numFmtId="164" fontId="2" fillId="0" borderId="11" xfId="0" applyNumberFormat="1" applyFont="1" applyBorder="1" applyAlignment="1">
      <alignment/>
    </xf>
    <xf numFmtId="164" fontId="2" fillId="0" borderId="12" xfId="0" applyNumberFormat="1" applyFont="1" applyBorder="1" applyAlignment="1">
      <alignment/>
    </xf>
    <xf numFmtId="164" fontId="2" fillId="0" borderId="13" xfId="0" applyNumberFormat="1" applyFont="1" applyBorder="1" applyAlignment="1">
      <alignment/>
    </xf>
    <xf numFmtId="164" fontId="2" fillId="0" borderId="14" xfId="0" applyNumberFormat="1" applyFont="1" applyBorder="1" applyAlignment="1">
      <alignment horizontal="center"/>
    </xf>
    <xf numFmtId="164" fontId="2" fillId="0" borderId="15" xfId="0" applyNumberFormat="1" applyFont="1" applyBorder="1" applyAlignment="1">
      <alignment horizontal="center"/>
    </xf>
    <xf numFmtId="164" fontId="2" fillId="0" borderId="16" xfId="0" applyNumberFormat="1" applyFont="1" applyBorder="1" applyAlignment="1">
      <alignment horizontal="center"/>
    </xf>
    <xf numFmtId="164" fontId="2" fillId="0" borderId="2" xfId="0" applyNumberFormat="1" applyFont="1" applyBorder="1" applyAlignment="1">
      <alignment/>
    </xf>
    <xf numFmtId="164" fontId="2" fillId="0" borderId="4" xfId="0" applyNumberFormat="1" applyFont="1" applyBorder="1" applyAlignment="1">
      <alignment/>
    </xf>
    <xf numFmtId="164" fontId="2" fillId="0" borderId="3" xfId="0" applyNumberFormat="1" applyFont="1" applyBorder="1" applyAlignment="1">
      <alignment/>
    </xf>
    <xf numFmtId="164" fontId="2" fillId="0" borderId="5" xfId="0" applyNumberFormat="1" applyFont="1" applyBorder="1" applyAlignment="1">
      <alignment/>
    </xf>
    <xf numFmtId="164" fontId="2" fillId="0" borderId="6" xfId="0" applyNumberFormat="1" applyFont="1" applyBorder="1" applyAlignment="1">
      <alignment/>
    </xf>
    <xf numFmtId="164" fontId="2" fillId="0" borderId="7" xfId="0" applyNumberFormat="1" applyFont="1" applyBorder="1" applyAlignment="1">
      <alignment/>
    </xf>
    <xf numFmtId="164" fontId="2" fillId="0" borderId="17" xfId="0" applyNumberFormat="1" applyFont="1" applyBorder="1" applyAlignment="1">
      <alignment horizontal="center"/>
    </xf>
    <xf numFmtId="164" fontId="2" fillId="0" borderId="18" xfId="0" applyNumberFormat="1" applyFont="1" applyBorder="1" applyAlignment="1">
      <alignment horizontal="center"/>
    </xf>
    <xf numFmtId="164" fontId="2" fillId="0" borderId="19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tabSelected="1" workbookViewId="0" topLeftCell="D34">
      <selection activeCell="I43" sqref="I43"/>
    </sheetView>
  </sheetViews>
  <sheetFormatPr defaultColWidth="9.140625" defaultRowHeight="12.75"/>
  <cols>
    <col min="1" max="1" width="24.7109375" style="0" bestFit="1" customWidth="1"/>
    <col min="2" max="6" width="8.7109375" style="0" customWidth="1"/>
    <col min="8" max="12" width="8.7109375" style="0" customWidth="1"/>
  </cols>
  <sheetData>
    <row r="1" ht="18">
      <c r="D1" s="32" t="s">
        <v>17</v>
      </c>
    </row>
    <row r="3" ht="12.75">
      <c r="A3" s="33" t="s">
        <v>15</v>
      </c>
    </row>
    <row r="4" ht="12.75">
      <c r="I4" t="s">
        <v>14</v>
      </c>
    </row>
    <row r="5" ht="13.5" thickBot="1"/>
    <row r="6" spans="1:12" ht="16.5" thickBot="1">
      <c r="A6" s="1" t="s">
        <v>0</v>
      </c>
      <c r="B6" s="11">
        <v>1</v>
      </c>
      <c r="C6" s="12">
        <v>2</v>
      </c>
      <c r="D6" s="12">
        <v>3</v>
      </c>
      <c r="E6" s="12">
        <v>4</v>
      </c>
      <c r="F6" s="13">
        <v>5</v>
      </c>
      <c r="G6" s="2"/>
      <c r="H6" s="11">
        <v>1</v>
      </c>
      <c r="I6" s="12">
        <v>2</v>
      </c>
      <c r="J6" s="12">
        <v>3</v>
      </c>
      <c r="K6" s="12">
        <v>4</v>
      </c>
      <c r="L6" s="13">
        <v>5</v>
      </c>
    </row>
    <row r="7" spans="1:12" ht="24.75" customHeight="1">
      <c r="A7" s="3" t="s">
        <v>1</v>
      </c>
      <c r="B7" s="14">
        <f>SUM(F7/5*1)</f>
        <v>0.5</v>
      </c>
      <c r="C7" s="15">
        <v>1</v>
      </c>
      <c r="D7" s="15">
        <v>1.5</v>
      </c>
      <c r="E7" s="15">
        <v>2</v>
      </c>
      <c r="F7" s="16">
        <v>2.5</v>
      </c>
      <c r="G7" s="4"/>
      <c r="H7" s="17">
        <v>0.5</v>
      </c>
      <c r="I7" s="18">
        <v>1</v>
      </c>
      <c r="J7" s="18">
        <v>1.5</v>
      </c>
      <c r="K7" s="18">
        <v>2</v>
      </c>
      <c r="L7" s="19">
        <v>3</v>
      </c>
    </row>
    <row r="8" spans="1:12" ht="24.75" customHeight="1">
      <c r="A8" s="3" t="s">
        <v>2</v>
      </c>
      <c r="B8" s="7">
        <v>1</v>
      </c>
      <c r="C8" s="5">
        <v>2</v>
      </c>
      <c r="D8" s="5">
        <v>3</v>
      </c>
      <c r="E8" s="5">
        <v>3.5</v>
      </c>
      <c r="F8" s="6">
        <v>4.5</v>
      </c>
      <c r="G8" s="4"/>
      <c r="H8" s="24">
        <v>1</v>
      </c>
      <c r="I8" s="23">
        <v>2</v>
      </c>
      <c r="J8" s="23">
        <v>3.5</v>
      </c>
      <c r="K8" s="23">
        <v>4.5</v>
      </c>
      <c r="L8" s="25">
        <f>SUM(33/12)*2</f>
        <v>5.5</v>
      </c>
    </row>
    <row r="9" spans="1:12" ht="24.75" customHeight="1">
      <c r="A9" s="3" t="s">
        <v>3</v>
      </c>
      <c r="B9" s="7">
        <v>1.5</v>
      </c>
      <c r="C9" s="5">
        <v>3</v>
      </c>
      <c r="D9" s="5">
        <v>4</v>
      </c>
      <c r="E9" s="5">
        <v>5.5</v>
      </c>
      <c r="F9" s="6">
        <f>SUM(28/12*3)</f>
        <v>7</v>
      </c>
      <c r="G9" s="4"/>
      <c r="H9" s="24">
        <v>1.5</v>
      </c>
      <c r="I9" s="23">
        <v>3.5</v>
      </c>
      <c r="J9" s="23">
        <v>3.5</v>
      </c>
      <c r="K9" s="23">
        <v>6.5</v>
      </c>
      <c r="L9" s="25">
        <v>5.5</v>
      </c>
    </row>
    <row r="10" spans="1:12" ht="24.75" customHeight="1">
      <c r="A10" s="3" t="s">
        <v>4</v>
      </c>
      <c r="B10" s="7">
        <v>2</v>
      </c>
      <c r="C10" s="5">
        <v>3.5</v>
      </c>
      <c r="D10" s="5">
        <v>5.5</v>
      </c>
      <c r="E10" s="5">
        <v>7.5</v>
      </c>
      <c r="F10" s="6">
        <v>9.5</v>
      </c>
      <c r="G10" s="4"/>
      <c r="H10" s="24">
        <v>2</v>
      </c>
      <c r="I10" s="23">
        <v>4.5</v>
      </c>
      <c r="J10" s="23">
        <v>6.5</v>
      </c>
      <c r="K10" s="23">
        <v>9</v>
      </c>
      <c r="L10" s="25">
        <f>SUM(33/12)*4</f>
        <v>11</v>
      </c>
    </row>
    <row r="11" spans="1:12" ht="24.75" customHeight="1">
      <c r="A11" s="3" t="s">
        <v>5</v>
      </c>
      <c r="B11" s="7">
        <v>2.5</v>
      </c>
      <c r="C11" s="5">
        <v>4.5</v>
      </c>
      <c r="D11" s="5">
        <v>7</v>
      </c>
      <c r="E11" s="5">
        <v>9.5</v>
      </c>
      <c r="F11" s="6">
        <v>11.5</v>
      </c>
      <c r="G11" s="4"/>
      <c r="H11" s="24">
        <v>3</v>
      </c>
      <c r="I11" s="23">
        <f>SUM(L11/5)*2</f>
        <v>5.6</v>
      </c>
      <c r="J11" s="23">
        <v>8.5</v>
      </c>
      <c r="K11" s="23">
        <f>SUM(L11/5*4)</f>
        <v>11.2</v>
      </c>
      <c r="L11" s="25">
        <v>14</v>
      </c>
    </row>
    <row r="12" spans="1:12" ht="24.75" customHeight="1">
      <c r="A12" s="3" t="s">
        <v>6</v>
      </c>
      <c r="B12" s="7">
        <v>3</v>
      </c>
      <c r="C12" s="5">
        <v>5.5</v>
      </c>
      <c r="D12" s="5">
        <v>8.5</v>
      </c>
      <c r="E12" s="5">
        <v>11</v>
      </c>
      <c r="F12" s="6">
        <f>SUM(28/12*6)</f>
        <v>14</v>
      </c>
      <c r="G12" s="4"/>
      <c r="H12" s="24">
        <v>3.5</v>
      </c>
      <c r="I12" s="23">
        <v>6.5</v>
      </c>
      <c r="J12" s="23">
        <v>10</v>
      </c>
      <c r="K12" s="23">
        <v>13</v>
      </c>
      <c r="L12" s="25">
        <f>SUM(33/12)*6</f>
        <v>16.5</v>
      </c>
    </row>
    <row r="13" spans="1:12" ht="24.75" customHeight="1">
      <c r="A13" s="3" t="s">
        <v>7</v>
      </c>
      <c r="B13" s="7">
        <v>3.5</v>
      </c>
      <c r="C13" s="5">
        <v>6.5</v>
      </c>
      <c r="D13" s="5">
        <v>10</v>
      </c>
      <c r="E13" s="5">
        <v>13</v>
      </c>
      <c r="F13" s="6">
        <v>16.5</v>
      </c>
      <c r="G13" s="4"/>
      <c r="H13" s="24">
        <v>4</v>
      </c>
      <c r="I13" s="23">
        <v>7.5</v>
      </c>
      <c r="J13" s="23">
        <v>11.5</v>
      </c>
      <c r="K13" s="23">
        <v>15.5</v>
      </c>
      <c r="L13" s="25">
        <v>19.5</v>
      </c>
    </row>
    <row r="14" spans="1:12" ht="24.75" customHeight="1">
      <c r="A14" s="3" t="s">
        <v>8</v>
      </c>
      <c r="B14" s="7">
        <v>3.5</v>
      </c>
      <c r="C14" s="5">
        <v>7.5</v>
      </c>
      <c r="D14" s="5">
        <v>11</v>
      </c>
      <c r="E14" s="5">
        <v>15</v>
      </c>
      <c r="F14" s="6">
        <v>18.5</v>
      </c>
      <c r="G14" s="4"/>
      <c r="H14" s="24">
        <v>5.5</v>
      </c>
      <c r="I14" s="23">
        <v>9</v>
      </c>
      <c r="J14" s="23">
        <v>13</v>
      </c>
      <c r="K14" s="23">
        <v>17.5</v>
      </c>
      <c r="L14" s="25">
        <f>SUM(33/12)*8</f>
        <v>22</v>
      </c>
    </row>
    <row r="15" spans="1:12" ht="24.75" customHeight="1">
      <c r="A15" s="3" t="s">
        <v>9</v>
      </c>
      <c r="B15" s="7">
        <v>4</v>
      </c>
      <c r="C15" s="5">
        <v>8.5</v>
      </c>
      <c r="D15" s="5">
        <v>12.5</v>
      </c>
      <c r="E15" s="5">
        <v>17</v>
      </c>
      <c r="F15" s="6">
        <f>SUM(28/12*9)</f>
        <v>21</v>
      </c>
      <c r="G15" s="4"/>
      <c r="H15" s="24">
        <f>SUM(L15/5)*1</f>
        <v>5</v>
      </c>
      <c r="I15" s="23">
        <v>10</v>
      </c>
      <c r="J15" s="23">
        <v>15</v>
      </c>
      <c r="K15" s="23">
        <v>20</v>
      </c>
      <c r="L15" s="25">
        <v>25</v>
      </c>
    </row>
    <row r="16" spans="1:12" ht="24.75" customHeight="1">
      <c r="A16" s="3" t="s">
        <v>10</v>
      </c>
      <c r="B16" s="7">
        <v>4.5</v>
      </c>
      <c r="C16" s="5">
        <v>9.5</v>
      </c>
      <c r="D16" s="5">
        <v>14</v>
      </c>
      <c r="E16" s="5">
        <v>18.5</v>
      </c>
      <c r="F16" s="6">
        <v>23.5</v>
      </c>
      <c r="G16" s="4"/>
      <c r="H16" s="24">
        <f>SUM(L16/5)*1</f>
        <v>5.5</v>
      </c>
      <c r="I16" s="23">
        <f>SUM(L16/5)*2</f>
        <v>11</v>
      </c>
      <c r="J16" s="23">
        <f>SUM(L16/5*3)</f>
        <v>16.5</v>
      </c>
      <c r="K16" s="23">
        <f>SUM(L16/5*4)</f>
        <v>22</v>
      </c>
      <c r="L16" s="25">
        <f>SUM(33/12)*10</f>
        <v>27.5</v>
      </c>
    </row>
    <row r="17" spans="1:12" ht="24.75" customHeight="1">
      <c r="A17" s="3" t="s">
        <v>11</v>
      </c>
      <c r="B17" s="7">
        <v>5</v>
      </c>
      <c r="C17" s="5">
        <v>10.5</v>
      </c>
      <c r="D17" s="5">
        <v>15.5</v>
      </c>
      <c r="E17" s="5">
        <v>20.5</v>
      </c>
      <c r="F17" s="6">
        <v>25.5</v>
      </c>
      <c r="G17" s="4"/>
      <c r="H17" s="24">
        <v>6</v>
      </c>
      <c r="I17" s="23">
        <v>12</v>
      </c>
      <c r="J17" s="23">
        <v>18</v>
      </c>
      <c r="K17" s="23">
        <v>24</v>
      </c>
      <c r="L17" s="25">
        <v>30.5</v>
      </c>
    </row>
    <row r="18" spans="1:12" ht="24.75" customHeight="1" thickBot="1">
      <c r="A18" s="3" t="s">
        <v>12</v>
      </c>
      <c r="B18" s="8">
        <v>5.5</v>
      </c>
      <c r="C18" s="9">
        <v>11</v>
      </c>
      <c r="D18" s="9">
        <v>17</v>
      </c>
      <c r="E18" s="9">
        <v>22.5</v>
      </c>
      <c r="F18" s="10">
        <f>SUM(28/12*12)</f>
        <v>28</v>
      </c>
      <c r="G18" s="4"/>
      <c r="H18" s="26">
        <v>6.5</v>
      </c>
      <c r="I18" s="27">
        <v>13</v>
      </c>
      <c r="J18" s="27">
        <v>20</v>
      </c>
      <c r="K18" s="27">
        <v>26.5</v>
      </c>
      <c r="L18" s="28">
        <f>SUM(33/12)*12</f>
        <v>33</v>
      </c>
    </row>
    <row r="20" ht="12.75">
      <c r="K20" t="s">
        <v>13</v>
      </c>
    </row>
    <row r="22" spans="4:9" ht="18">
      <c r="D22" s="32" t="s">
        <v>18</v>
      </c>
      <c r="I22" t="s">
        <v>16</v>
      </c>
    </row>
    <row r="24" ht="12.75">
      <c r="A24" s="33" t="s">
        <v>15</v>
      </c>
    </row>
    <row r="25" ht="12.75">
      <c r="I25" t="s">
        <v>14</v>
      </c>
    </row>
    <row r="26" ht="13.5" thickBot="1"/>
    <row r="27" spans="1:12" ht="16.5" thickBot="1">
      <c r="A27" s="1" t="s">
        <v>0</v>
      </c>
      <c r="B27" s="11">
        <v>1</v>
      </c>
      <c r="C27" s="12">
        <v>2</v>
      </c>
      <c r="D27" s="12">
        <v>3</v>
      </c>
      <c r="E27" s="12">
        <v>4</v>
      </c>
      <c r="F27" s="13">
        <v>5</v>
      </c>
      <c r="G27" s="2"/>
      <c r="H27" s="11">
        <v>1</v>
      </c>
      <c r="I27" s="12">
        <v>2</v>
      </c>
      <c r="J27" s="12">
        <v>3</v>
      </c>
      <c r="K27" s="12">
        <v>4</v>
      </c>
      <c r="L27" s="13">
        <v>5</v>
      </c>
    </row>
    <row r="28" spans="1:12" ht="24.75" customHeight="1">
      <c r="A28" s="3" t="s">
        <v>1</v>
      </c>
      <c r="B28" s="14">
        <v>0.5</v>
      </c>
      <c r="C28" s="15">
        <v>1</v>
      </c>
      <c r="D28" s="15">
        <v>3</v>
      </c>
      <c r="E28" s="15">
        <v>2.5</v>
      </c>
      <c r="F28" s="16">
        <v>3</v>
      </c>
      <c r="G28" s="4"/>
      <c r="H28" s="14">
        <v>0.5</v>
      </c>
      <c r="I28" s="15">
        <v>1.5</v>
      </c>
      <c r="J28" s="15">
        <v>2</v>
      </c>
      <c r="K28" s="15">
        <v>3</v>
      </c>
      <c r="L28" s="16">
        <f>SUM(42/12)*1</f>
        <v>3.5</v>
      </c>
    </row>
    <row r="29" spans="1:12" ht="24.75" customHeight="1">
      <c r="A29" s="3" t="s">
        <v>2</v>
      </c>
      <c r="B29" s="7">
        <v>1</v>
      </c>
      <c r="C29" s="5">
        <v>2.5</v>
      </c>
      <c r="D29" s="5">
        <v>3.5</v>
      </c>
      <c r="E29" s="5">
        <v>5</v>
      </c>
      <c r="F29" s="6">
        <v>6</v>
      </c>
      <c r="G29" s="4"/>
      <c r="H29" s="7">
        <v>1.5</v>
      </c>
      <c r="I29" s="5">
        <v>3</v>
      </c>
      <c r="J29" s="5">
        <v>4</v>
      </c>
      <c r="K29" s="5">
        <v>5.5</v>
      </c>
      <c r="L29" s="6">
        <f>SUM(42/12)*2</f>
        <v>7</v>
      </c>
    </row>
    <row r="30" spans="1:12" ht="24.75" customHeight="1">
      <c r="A30" s="3" t="s">
        <v>3</v>
      </c>
      <c r="B30" s="7">
        <v>2</v>
      </c>
      <c r="C30" s="5">
        <v>3.5</v>
      </c>
      <c r="D30" s="5">
        <v>5.5</v>
      </c>
      <c r="E30" s="5">
        <v>7.5</v>
      </c>
      <c r="F30" s="6">
        <v>9.5</v>
      </c>
      <c r="G30" s="4"/>
      <c r="H30" s="20">
        <v>2</v>
      </c>
      <c r="I30" s="22">
        <v>4</v>
      </c>
      <c r="J30" s="22">
        <v>6.5</v>
      </c>
      <c r="K30" s="22">
        <v>8.5</v>
      </c>
      <c r="L30" s="21">
        <f>SUM(42/12)*3</f>
        <v>10.5</v>
      </c>
    </row>
    <row r="31" spans="1:12" ht="24.75" customHeight="1">
      <c r="A31" s="3" t="s">
        <v>4</v>
      </c>
      <c r="B31" s="7">
        <f>SUM(F31/5*1)</f>
        <v>2.5</v>
      </c>
      <c r="C31" s="5">
        <v>5</v>
      </c>
      <c r="D31" s="5">
        <v>7.5</v>
      </c>
      <c r="E31" s="5">
        <v>10</v>
      </c>
      <c r="F31" s="6">
        <v>12.5</v>
      </c>
      <c r="G31" s="4"/>
      <c r="H31" s="20">
        <v>3</v>
      </c>
      <c r="I31" s="22">
        <v>5.5</v>
      </c>
      <c r="J31" s="22">
        <v>8.5</v>
      </c>
      <c r="K31" s="22">
        <v>11</v>
      </c>
      <c r="L31" s="21">
        <f>SUM(42/12)*4</f>
        <v>14</v>
      </c>
    </row>
    <row r="32" spans="1:12" ht="24.75" customHeight="1">
      <c r="A32" s="3" t="s">
        <v>5</v>
      </c>
      <c r="B32" s="7">
        <v>3</v>
      </c>
      <c r="C32" s="5">
        <v>6</v>
      </c>
      <c r="D32" s="5">
        <v>9.5</v>
      </c>
      <c r="E32" s="5">
        <v>12.5</v>
      </c>
      <c r="F32" s="6">
        <v>15.5</v>
      </c>
      <c r="G32" s="4"/>
      <c r="H32" s="20">
        <f>SUM(L32/5*1)</f>
        <v>3.5</v>
      </c>
      <c r="I32" s="22">
        <f>SUM(L32/5*2)</f>
        <v>7</v>
      </c>
      <c r="J32" s="22">
        <f>SUM(L32/5*3)</f>
        <v>10.5</v>
      </c>
      <c r="K32" s="22">
        <f>SUM(L32/5*4)</f>
        <v>14</v>
      </c>
      <c r="L32" s="21">
        <f>SUM(42/12)*5</f>
        <v>17.5</v>
      </c>
    </row>
    <row r="33" spans="1:12" ht="24.75" customHeight="1">
      <c r="A33" s="3" t="s">
        <v>6</v>
      </c>
      <c r="B33" s="7">
        <v>3.5</v>
      </c>
      <c r="C33" s="5">
        <v>7.5</v>
      </c>
      <c r="D33" s="5">
        <v>11</v>
      </c>
      <c r="E33" s="5">
        <v>15</v>
      </c>
      <c r="F33" s="6">
        <f>SUM(37/12)*6</f>
        <v>18.5</v>
      </c>
      <c r="G33" s="4"/>
      <c r="H33" s="20">
        <v>4</v>
      </c>
      <c r="I33" s="22">
        <v>8.5</v>
      </c>
      <c r="J33" s="22">
        <v>12.5</v>
      </c>
      <c r="K33" s="22">
        <v>17</v>
      </c>
      <c r="L33" s="21">
        <f>SUM(42/12)*6</f>
        <v>21</v>
      </c>
    </row>
    <row r="34" spans="1:12" ht="24.75" customHeight="1">
      <c r="A34" s="3" t="s">
        <v>7</v>
      </c>
      <c r="B34" s="7">
        <v>4.5</v>
      </c>
      <c r="C34" s="5">
        <v>8.5</v>
      </c>
      <c r="D34" s="5">
        <f>SUM(F34/5*3)</f>
        <v>12.899999999999999</v>
      </c>
      <c r="E34" s="5">
        <v>17.5</v>
      </c>
      <c r="F34" s="6">
        <v>21.5</v>
      </c>
      <c r="G34" s="4"/>
      <c r="H34" s="20">
        <v>5</v>
      </c>
      <c r="I34" s="22">
        <v>10</v>
      </c>
      <c r="J34" s="22">
        <v>14.5</v>
      </c>
      <c r="K34" s="22">
        <v>19.5</v>
      </c>
      <c r="L34" s="21">
        <f>SUM(42/12)*7</f>
        <v>24.5</v>
      </c>
    </row>
    <row r="35" spans="1:12" ht="24.75" customHeight="1">
      <c r="A35" s="3" t="s">
        <v>8</v>
      </c>
      <c r="B35" s="7">
        <v>5</v>
      </c>
      <c r="C35" s="5">
        <v>10</v>
      </c>
      <c r="D35" s="5">
        <v>15</v>
      </c>
      <c r="E35" s="5">
        <v>19.5</v>
      </c>
      <c r="F35" s="6">
        <v>24.5</v>
      </c>
      <c r="G35" s="4"/>
      <c r="H35" s="20">
        <v>5.5</v>
      </c>
      <c r="I35" s="22">
        <v>11</v>
      </c>
      <c r="J35" s="22">
        <v>17</v>
      </c>
      <c r="K35" s="22">
        <v>22.5</v>
      </c>
      <c r="L35" s="21">
        <f>SUM(42/12)*8</f>
        <v>28</v>
      </c>
    </row>
    <row r="36" spans="1:12" ht="24.75" customHeight="1">
      <c r="A36" s="3" t="s">
        <v>9</v>
      </c>
      <c r="B36" s="7">
        <v>5.5</v>
      </c>
      <c r="C36" s="5">
        <v>11</v>
      </c>
      <c r="D36" s="5">
        <v>16.5</v>
      </c>
      <c r="E36" s="5">
        <v>22</v>
      </c>
      <c r="F36" s="6">
        <v>28</v>
      </c>
      <c r="G36" s="4"/>
      <c r="H36" s="20">
        <v>6.5</v>
      </c>
      <c r="I36" s="22">
        <v>12.5</v>
      </c>
      <c r="J36" s="22">
        <v>19</v>
      </c>
      <c r="K36" s="22">
        <v>25</v>
      </c>
      <c r="L36" s="21">
        <f>SUM(42/12)*9</f>
        <v>31.5</v>
      </c>
    </row>
    <row r="37" spans="1:12" ht="24.75" customHeight="1">
      <c r="A37" s="3" t="s">
        <v>10</v>
      </c>
      <c r="B37" s="7">
        <v>6</v>
      </c>
      <c r="C37" s="5">
        <v>12.5</v>
      </c>
      <c r="D37" s="5">
        <v>18.5</v>
      </c>
      <c r="E37" s="5">
        <v>24.5</v>
      </c>
      <c r="F37" s="6">
        <v>31</v>
      </c>
      <c r="G37" s="4"/>
      <c r="H37" s="20">
        <f>SUM(L37/5*1)</f>
        <v>7</v>
      </c>
      <c r="I37" s="22">
        <f>SUM(L37/5*2)</f>
        <v>14</v>
      </c>
      <c r="J37" s="22">
        <f>SUM(L37/5*3)</f>
        <v>21</v>
      </c>
      <c r="K37" s="22">
        <f>SUM(L37/5*4)</f>
        <v>28</v>
      </c>
      <c r="L37" s="21">
        <f>SUM(42/12)*10</f>
        <v>35</v>
      </c>
    </row>
    <row r="38" spans="1:12" ht="24.75" customHeight="1">
      <c r="A38" s="3" t="s">
        <v>11</v>
      </c>
      <c r="B38" s="7">
        <v>7</v>
      </c>
      <c r="C38" s="5">
        <v>13.5</v>
      </c>
      <c r="D38" s="5">
        <v>20.5</v>
      </c>
      <c r="E38" s="5">
        <v>27</v>
      </c>
      <c r="F38" s="6">
        <v>34</v>
      </c>
      <c r="G38" s="4"/>
      <c r="H38" s="20">
        <v>7.5</v>
      </c>
      <c r="I38" s="22">
        <v>15.5</v>
      </c>
      <c r="J38" s="22">
        <v>23</v>
      </c>
      <c r="K38" s="22">
        <v>31</v>
      </c>
      <c r="L38" s="21">
        <f>SUM(42/12)*11</f>
        <v>38.5</v>
      </c>
    </row>
    <row r="39" spans="1:12" ht="24.75" customHeight="1" thickBot="1">
      <c r="A39" s="3" t="s">
        <v>12</v>
      </c>
      <c r="B39" s="8">
        <v>7.5</v>
      </c>
      <c r="C39" s="9">
        <v>15</v>
      </c>
      <c r="D39" s="9">
        <v>22</v>
      </c>
      <c r="E39" s="9">
        <v>29.5</v>
      </c>
      <c r="F39" s="10">
        <f>SUM(37/12)*12</f>
        <v>37</v>
      </c>
      <c r="G39" s="4"/>
      <c r="H39" s="29">
        <v>8.5</v>
      </c>
      <c r="I39" s="30">
        <v>17</v>
      </c>
      <c r="J39" s="30">
        <v>25</v>
      </c>
      <c r="K39" s="30">
        <v>33.5</v>
      </c>
      <c r="L39" s="31">
        <f>SUM(42/12)*12</f>
        <v>42</v>
      </c>
    </row>
    <row r="41" ht="12.75">
      <c r="K41" t="s">
        <v>13</v>
      </c>
    </row>
  </sheetData>
  <printOptions/>
  <pageMargins left="0.75" right="0.75" top="1" bottom="1" header="0.5" footer="0.5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Elonex Installed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Elonex Installed</dc:creator>
  <cp:keywords/>
  <dc:description/>
  <cp:lastModifiedBy>Workman</cp:lastModifiedBy>
  <cp:lastPrinted>2001-08-07T14:33:50Z</cp:lastPrinted>
  <dcterms:created xsi:type="dcterms:W3CDTF">2001-08-07T12:53:49Z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