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750" activeTab="1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<sst xmlns="http://schemas.openxmlformats.org/spreadsheetml/2006/main" count="54" uniqueCount="49">
  <si>
    <t>Regnskap</t>
  </si>
  <si>
    <t>Budsjett 96</t>
  </si>
  <si>
    <t>Budsjett 97</t>
  </si>
  <si>
    <t>Eiendeler</t>
  </si>
  <si>
    <t>Omløpsmidler:</t>
  </si>
  <si>
    <t>Kassebeholdning</t>
  </si>
  <si>
    <t>Anleggsmidler:</t>
  </si>
  <si>
    <t>Utstyr</t>
  </si>
  <si>
    <t>Sum Eiendeler</t>
  </si>
  <si>
    <t>Gjeld og egenkapital</t>
  </si>
  <si>
    <t>Egenkapital</t>
  </si>
  <si>
    <t>Oppstillingsplan for resultatregnskap</t>
  </si>
  <si>
    <t>Regnsk 96</t>
  </si>
  <si>
    <t>Regnsk 97</t>
  </si>
  <si>
    <t>Regnskap 99</t>
  </si>
  <si>
    <t>Regnkap 2000</t>
  </si>
  <si>
    <t>Budsjett 98</t>
  </si>
  <si>
    <t>Budsjett 2001</t>
  </si>
  <si>
    <t>Inntekter</t>
  </si>
  <si>
    <t>Medlemskontingent</t>
  </si>
  <si>
    <t>Aktiviteter, kurs og instruksjon</t>
  </si>
  <si>
    <t>Tilskudd kurs</t>
  </si>
  <si>
    <t>Sponsorinntekter</t>
  </si>
  <si>
    <t>Andre inntekter</t>
  </si>
  <si>
    <t>Sum inntekt</t>
  </si>
  <si>
    <t>Aktivitetskostnader</t>
  </si>
  <si>
    <t>Trening og instruksjon</t>
  </si>
  <si>
    <t>Utdanning og kurs</t>
  </si>
  <si>
    <t>Instruktør lønn</t>
  </si>
  <si>
    <t>Annet - Utvidelse av klatrevegg</t>
  </si>
  <si>
    <t>Administrative kostnader</t>
  </si>
  <si>
    <t>Sum driftskostnader</t>
  </si>
  <si>
    <t>Driftsresultat</t>
  </si>
  <si>
    <t>Driftsinntekt</t>
  </si>
  <si>
    <t>Driftsutgift</t>
  </si>
  <si>
    <t>Finans- / Ekstraordinære inntekter og utgifter</t>
  </si>
  <si>
    <t>Finansintekt</t>
  </si>
  <si>
    <t>Finansutgift</t>
  </si>
  <si>
    <t>Sum finansielle inntekter og utgifter</t>
  </si>
  <si>
    <t>Årsoverskudd eller underskudd</t>
  </si>
  <si>
    <t>Finansielle kostnader</t>
  </si>
  <si>
    <t>Årsoverskudd</t>
  </si>
  <si>
    <t>Inngående balanse</t>
  </si>
  <si>
    <t xml:space="preserve">På bankkonto jan </t>
  </si>
  <si>
    <t xml:space="preserve">På konto des </t>
  </si>
  <si>
    <t>Alternativ 1</t>
  </si>
  <si>
    <t>Alternativ 2</t>
  </si>
  <si>
    <t>År 2001</t>
  </si>
  <si>
    <t>År 2000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</si>
</sst>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3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5" sqref="D5"/>
    </sheetView>
  </sheetViews>
  <sheetFormatPr defaultColWidth="11.421875" defaultRowHeight="12.75"/>
  <cols>
    <col min="1" max="16384" width="9.140625" style="0" customWidth="1"/>
  </cols>
  <sheetData>
    <row r="1" spans="1:8" s="2" customFormat="1" ht="12.75">
      <c r="A1" s="1"/>
      <c r="D1" s="2" t="s">
        <v>0</v>
      </c>
      <c r="F1" s="3" t="s">
        <v>1</v>
      </c>
      <c r="H1" s="2" t="s">
        <v>2</v>
      </c>
    </row>
    <row r="2" ht="12.75">
      <c r="A2" s="2" t="s">
        <v>3</v>
      </c>
    </row>
    <row r="3" ht="12.75">
      <c r="A3" s="5"/>
    </row>
    <row r="4" ht="12.75">
      <c r="A4" t="s">
        <v>4</v>
      </c>
    </row>
    <row r="5" spans="1:4" ht="12.75">
      <c r="A5" t="s">
        <v>5</v>
      </c>
      <c r="D5">
        <v>10521.6</v>
      </c>
    </row>
    <row r="8" ht="12.75">
      <c r="A8" t="s">
        <v>6</v>
      </c>
    </row>
    <row r="9" spans="1:4" ht="12.75">
      <c r="A9" t="s">
        <v>7</v>
      </c>
      <c r="D9">
        <v>14485</v>
      </c>
    </row>
    <row r="11" spans="1:4" ht="12.75">
      <c r="A11" t="s">
        <v>8</v>
      </c>
      <c r="D11">
        <f>SUM(D5:D10)</f>
        <v>25006.6</v>
      </c>
    </row>
    <row r="13" ht="12.75">
      <c r="I13" s="6"/>
    </row>
    <row r="14" ht="12.75">
      <c r="A14" s="4" t="s">
        <v>9</v>
      </c>
    </row>
    <row r="16" spans="1:4" ht="12.75">
      <c r="A16" t="s">
        <v>10</v>
      </c>
      <c r="D16">
        <v>10521</v>
      </c>
    </row>
  </sheetData>
  <printOptions/>
  <pageMargins left="0.75" right="0.75" top="1" bottom="1" header="0.5" footer="0.5"/>
  <pageSetup horizontalDpi="360" verticalDpi="360" orientation="landscape" paperSize="9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D7">
      <selection activeCell="K15" sqref="K15"/>
    </sheetView>
  </sheetViews>
  <sheetFormatPr defaultColWidth="11.421875" defaultRowHeight="12.75"/>
  <cols>
    <col min="1" max="1" width="7.8515625" style="0" customWidth="1"/>
    <col min="2" max="3" width="9.140625" style="0" customWidth="1"/>
    <col min="4" max="11" width="12.421875" style="9" customWidth="1"/>
    <col min="12" max="16384" width="9.140625" style="0" customWidth="1"/>
  </cols>
  <sheetData>
    <row r="1" spans="1:11" s="7" customFormat="1" ht="12.75">
      <c r="A1" s="7" t="s">
        <v>11</v>
      </c>
      <c r="D1" s="10" t="s">
        <v>12</v>
      </c>
      <c r="E1" s="10" t="s">
        <v>13</v>
      </c>
      <c r="F1" s="10" t="s">
        <v>14</v>
      </c>
      <c r="G1" s="10" t="s">
        <v>15</v>
      </c>
      <c r="H1" s="8" t="s">
        <v>2</v>
      </c>
      <c r="I1" s="8" t="s">
        <v>16</v>
      </c>
      <c r="J1" s="8" t="s">
        <v>17</v>
      </c>
      <c r="K1" s="8" t="s">
        <v>17</v>
      </c>
    </row>
    <row r="2" spans="1:11" s="12" customFormat="1" ht="12">
      <c r="A2" s="11" t="s">
        <v>18</v>
      </c>
      <c r="D2" s="13"/>
      <c r="E2" s="13"/>
      <c r="F2" s="13"/>
      <c r="G2" s="13"/>
      <c r="H2" s="13"/>
      <c r="I2" s="13"/>
      <c r="J2" s="13" t="s">
        <v>45</v>
      </c>
      <c r="K2" s="13" t="s">
        <v>46</v>
      </c>
    </row>
    <row r="3" spans="1:11" s="12" customFormat="1" ht="12">
      <c r="A3" s="12" t="s">
        <v>19</v>
      </c>
      <c r="D3" s="13">
        <v>14100</v>
      </c>
      <c r="E3" s="13">
        <v>19480</v>
      </c>
      <c r="F3" s="13">
        <v>6950</v>
      </c>
      <c r="G3" s="13">
        <v>7550</v>
      </c>
      <c r="H3" s="13">
        <v>13000</v>
      </c>
      <c r="I3" s="13">
        <v>15000</v>
      </c>
      <c r="J3" s="13">
        <v>5000</v>
      </c>
      <c r="K3" s="13">
        <v>2000</v>
      </c>
    </row>
    <row r="4" spans="1:11" s="12" customFormat="1" ht="12">
      <c r="A4" s="14" t="s">
        <v>20</v>
      </c>
      <c r="D4" s="13">
        <v>10150</v>
      </c>
      <c r="E4" s="13">
        <v>3000</v>
      </c>
      <c r="F4" s="13">
        <v>1750</v>
      </c>
      <c r="G4" s="13">
        <v>0</v>
      </c>
      <c r="H4" s="13">
        <v>4000</v>
      </c>
      <c r="I4" s="13">
        <v>8000</v>
      </c>
      <c r="J4" s="13"/>
      <c r="K4" s="13"/>
    </row>
    <row r="5" spans="1:11" s="12" customFormat="1" ht="12">
      <c r="A5" s="12" t="s">
        <v>21</v>
      </c>
      <c r="D5" s="13">
        <v>2880</v>
      </c>
      <c r="E5" s="13">
        <v>11688</v>
      </c>
      <c r="F5" s="13">
        <v>3885</v>
      </c>
      <c r="G5" s="13">
        <v>1000</v>
      </c>
      <c r="H5" s="13">
        <v>4000</v>
      </c>
      <c r="I5" s="13">
        <v>3000</v>
      </c>
      <c r="J5" s="13"/>
      <c r="K5" s="13"/>
    </row>
    <row r="6" spans="1:11" s="12" customFormat="1" ht="12">
      <c r="A6" s="12" t="s">
        <v>22</v>
      </c>
      <c r="D6" s="13">
        <v>7000</v>
      </c>
      <c r="E6" s="13">
        <v>0</v>
      </c>
      <c r="F6" s="13">
        <v>0</v>
      </c>
      <c r="G6" s="13">
        <v>0</v>
      </c>
      <c r="H6" s="13">
        <v>6000</v>
      </c>
      <c r="I6" s="13">
        <v>6000</v>
      </c>
      <c r="J6" s="13"/>
      <c r="K6" s="13"/>
    </row>
    <row r="7" spans="1:11" s="12" customFormat="1" ht="12">
      <c r="A7" s="12" t="s">
        <v>23</v>
      </c>
      <c r="D7" s="13"/>
      <c r="E7" s="13">
        <v>84</v>
      </c>
      <c r="F7" s="13">
        <v>1106</v>
      </c>
      <c r="G7" s="13">
        <v>126</v>
      </c>
      <c r="H7" s="13"/>
      <c r="I7" s="13"/>
      <c r="J7" s="13"/>
      <c r="K7" s="13"/>
    </row>
    <row r="8" spans="4:11" s="12" customFormat="1" ht="12">
      <c r="D8" s="13"/>
      <c r="E8" s="13"/>
      <c r="F8" s="13"/>
      <c r="G8" s="13"/>
      <c r="H8" s="13"/>
      <c r="I8" s="13"/>
      <c r="J8" s="13"/>
      <c r="K8" s="13"/>
    </row>
    <row r="9" spans="1:11" s="12" customFormat="1" ht="12">
      <c r="A9" s="15" t="s">
        <v>24</v>
      </c>
      <c r="B9" s="16"/>
      <c r="C9" s="16"/>
      <c r="D9" s="17">
        <f>SUM(D3:D8)</f>
        <v>34130</v>
      </c>
      <c r="E9" s="17">
        <f>SUM(E3:E8)</f>
        <v>34252</v>
      </c>
      <c r="F9" s="17">
        <f>SUM(F3:F8)</f>
        <v>13691</v>
      </c>
      <c r="G9" s="17">
        <f>SUM(G3:G8)</f>
        <v>8676</v>
      </c>
      <c r="H9" s="17">
        <f>SUM(H3:H8)</f>
        <v>27000</v>
      </c>
      <c r="I9" s="17">
        <f>SUM(I3:I6)</f>
        <v>32000</v>
      </c>
      <c r="J9" s="17">
        <f>SUM(J3:J6)</f>
        <v>5000</v>
      </c>
      <c r="K9" s="17">
        <f>SUM(K3:K6)</f>
        <v>2000</v>
      </c>
    </row>
    <row r="10" spans="4:11" s="12" customFormat="1" ht="12">
      <c r="D10" s="13"/>
      <c r="E10" s="13"/>
      <c r="F10" s="13"/>
      <c r="G10" s="13"/>
      <c r="H10" s="13"/>
      <c r="I10" s="13"/>
      <c r="J10" s="13"/>
      <c r="K10" s="13"/>
    </row>
    <row r="11" spans="1:11" s="12" customFormat="1" ht="12">
      <c r="A11" s="11" t="s">
        <v>25</v>
      </c>
      <c r="D11" s="13"/>
      <c r="E11" s="13"/>
      <c r="F11" s="13"/>
      <c r="G11" s="13"/>
      <c r="H11" s="13"/>
      <c r="I11" s="13"/>
      <c r="J11" s="13"/>
      <c r="K11" s="13"/>
    </row>
    <row r="12" spans="1:11" s="12" customFormat="1" ht="12">
      <c r="A12" s="12" t="s">
        <v>26</v>
      </c>
      <c r="D12" s="13">
        <v>5193</v>
      </c>
      <c r="E12" s="13">
        <v>7318</v>
      </c>
      <c r="F12" s="13">
        <v>14500</v>
      </c>
      <c r="G12" s="13">
        <v>9973</v>
      </c>
      <c r="H12" s="13">
        <v>6000</v>
      </c>
      <c r="I12" s="13">
        <v>8000</v>
      </c>
      <c r="J12" s="13">
        <v>9000</v>
      </c>
      <c r="K12" s="13"/>
    </row>
    <row r="13" spans="1:11" s="12" customFormat="1" ht="12">
      <c r="A13" s="14" t="s">
        <v>27</v>
      </c>
      <c r="D13" s="13">
        <v>17365</v>
      </c>
      <c r="E13" s="13">
        <v>10397</v>
      </c>
      <c r="F13" s="13">
        <v>350</v>
      </c>
      <c r="G13" s="13"/>
      <c r="H13" s="13">
        <v>6000</v>
      </c>
      <c r="I13" s="13">
        <v>4000</v>
      </c>
      <c r="J13" s="13"/>
      <c r="K13" s="13"/>
    </row>
    <row r="14" spans="1:11" s="12" customFormat="1" ht="12">
      <c r="A14" s="18" t="s">
        <v>7</v>
      </c>
      <c r="D14" s="13"/>
      <c r="E14" s="13"/>
      <c r="F14" s="13"/>
      <c r="G14" s="13"/>
      <c r="H14" s="13"/>
      <c r="I14" s="13">
        <v>10000</v>
      </c>
      <c r="J14" s="13">
        <v>5000</v>
      </c>
      <c r="K14" s="13">
        <v>5000</v>
      </c>
    </row>
    <row r="15" spans="1:11" s="12" customFormat="1" ht="12">
      <c r="A15" s="18" t="s">
        <v>28</v>
      </c>
      <c r="D15" s="19">
        <v>651.5</v>
      </c>
      <c r="E15" s="13">
        <v>0</v>
      </c>
      <c r="F15" s="13"/>
      <c r="G15" s="13"/>
      <c r="H15" s="13">
        <v>4000</v>
      </c>
      <c r="I15" s="13">
        <v>4000</v>
      </c>
      <c r="J15" s="13"/>
      <c r="K15" s="13"/>
    </row>
    <row r="16" spans="1:11" s="12" customFormat="1" ht="12">
      <c r="A16" s="14" t="s">
        <v>29</v>
      </c>
      <c r="D16" s="13">
        <v>474</v>
      </c>
      <c r="E16" s="20">
        <v>16293</v>
      </c>
      <c r="F16" s="20"/>
      <c r="G16" s="20"/>
      <c r="H16" s="13">
        <v>7000</v>
      </c>
      <c r="I16" s="13">
        <v>3000</v>
      </c>
      <c r="J16" s="13"/>
      <c r="K16" s="13">
        <v>9000</v>
      </c>
    </row>
    <row r="17" spans="1:11" s="12" customFormat="1" ht="12">
      <c r="A17" s="12" t="s">
        <v>30</v>
      </c>
      <c r="D17" s="13"/>
      <c r="E17" s="13">
        <v>2413</v>
      </c>
      <c r="F17" s="13"/>
      <c r="G17" s="13">
        <v>60</v>
      </c>
      <c r="H17" s="13">
        <v>500</v>
      </c>
      <c r="I17" s="13">
        <v>2000</v>
      </c>
      <c r="J17" s="13"/>
      <c r="K17" s="13"/>
    </row>
    <row r="18" spans="4:11" s="12" customFormat="1" ht="12">
      <c r="D18" s="13"/>
      <c r="E18" s="13"/>
      <c r="F18" s="13"/>
      <c r="G18" s="13"/>
      <c r="H18" s="13"/>
      <c r="I18" s="13"/>
      <c r="J18" s="13"/>
      <c r="K18" s="13"/>
    </row>
    <row r="19" spans="1:11" s="12" customFormat="1" ht="12">
      <c r="A19" s="16" t="s">
        <v>31</v>
      </c>
      <c r="B19" s="16"/>
      <c r="C19" s="16"/>
      <c r="D19" s="17">
        <f>SUM(D12:D17)</f>
        <v>23683.5</v>
      </c>
      <c r="E19" s="17">
        <f>SUM(E12:E18)</f>
        <v>36421</v>
      </c>
      <c r="F19" s="17">
        <f>SUM(F12:F18)</f>
        <v>14850</v>
      </c>
      <c r="G19" s="17">
        <f>SUM(G12:G18)</f>
        <v>10033</v>
      </c>
      <c r="H19" s="17">
        <f>SUM(H12:H18)</f>
        <v>23500</v>
      </c>
      <c r="I19" s="17">
        <f>SUM(I12:I17)</f>
        <v>31000</v>
      </c>
      <c r="J19" s="17">
        <f>SUM(J12:J17)</f>
        <v>14000</v>
      </c>
      <c r="K19" s="17">
        <f>SUM(K12:K17)</f>
        <v>14000</v>
      </c>
    </row>
    <row r="20" spans="4:11" s="12" customFormat="1" ht="12">
      <c r="D20" s="13"/>
      <c r="E20" s="13"/>
      <c r="F20" s="13"/>
      <c r="G20" s="13"/>
      <c r="H20" s="13"/>
      <c r="I20" s="13"/>
      <c r="J20" s="13"/>
      <c r="K20" s="13"/>
    </row>
    <row r="21" spans="1:11" s="12" customFormat="1" ht="12">
      <c r="A21" s="11" t="s">
        <v>32</v>
      </c>
      <c r="D21" s="13"/>
      <c r="E21" s="13"/>
      <c r="F21" s="13"/>
      <c r="G21" s="13"/>
      <c r="H21" s="13"/>
      <c r="I21" s="13"/>
      <c r="J21" s="13"/>
      <c r="K21" s="13"/>
    </row>
    <row r="22" spans="1:11" s="12" customFormat="1" ht="12">
      <c r="A22" s="14" t="s">
        <v>33</v>
      </c>
      <c r="D22" s="13">
        <f aca="true" t="shared" si="0" ref="D22:K22">D9</f>
        <v>34130</v>
      </c>
      <c r="E22" s="13">
        <f t="shared" si="0"/>
        <v>34252</v>
      </c>
      <c r="F22" s="13">
        <f t="shared" si="0"/>
        <v>13691</v>
      </c>
      <c r="G22" s="13">
        <f t="shared" si="0"/>
        <v>8676</v>
      </c>
      <c r="H22" s="13">
        <f t="shared" si="0"/>
        <v>27000</v>
      </c>
      <c r="I22" s="13">
        <f t="shared" si="0"/>
        <v>32000</v>
      </c>
      <c r="J22" s="13">
        <f t="shared" si="0"/>
        <v>5000</v>
      </c>
      <c r="K22" s="13">
        <f t="shared" si="0"/>
        <v>2000</v>
      </c>
    </row>
    <row r="23" spans="1:11" s="12" customFormat="1" ht="12">
      <c r="A23" s="12" t="s">
        <v>34</v>
      </c>
      <c r="D23" s="20">
        <f aca="true" t="shared" si="1" ref="D23:K23">D19</f>
        <v>23683.5</v>
      </c>
      <c r="E23" s="13">
        <f t="shared" si="1"/>
        <v>36421</v>
      </c>
      <c r="F23" s="13">
        <f t="shared" si="1"/>
        <v>14850</v>
      </c>
      <c r="G23" s="13">
        <f t="shared" si="1"/>
        <v>10033</v>
      </c>
      <c r="H23" s="13">
        <f t="shared" si="1"/>
        <v>23500</v>
      </c>
      <c r="I23" s="13">
        <f t="shared" si="1"/>
        <v>31000</v>
      </c>
      <c r="J23" s="13">
        <f t="shared" si="1"/>
        <v>14000</v>
      </c>
      <c r="K23" s="13">
        <f t="shared" si="1"/>
        <v>14000</v>
      </c>
    </row>
    <row r="24" spans="4:11" s="12" customFormat="1" ht="12">
      <c r="D24" s="13"/>
      <c r="E24" s="13"/>
      <c r="F24" s="13"/>
      <c r="G24" s="13"/>
      <c r="H24" s="13"/>
      <c r="I24" s="13"/>
      <c r="J24" s="13"/>
      <c r="K24" s="13"/>
    </row>
    <row r="25" spans="1:11" s="12" customFormat="1" ht="12">
      <c r="A25" s="12" t="s">
        <v>32</v>
      </c>
      <c r="D25" s="20">
        <f aca="true" t="shared" si="2" ref="D25:K25">D22-D23</f>
        <v>10446.5</v>
      </c>
      <c r="E25" s="13">
        <f t="shared" si="2"/>
        <v>-2169</v>
      </c>
      <c r="F25" s="13">
        <f t="shared" si="2"/>
        <v>-1159</v>
      </c>
      <c r="G25" s="13">
        <f t="shared" si="2"/>
        <v>-1357</v>
      </c>
      <c r="H25" s="13">
        <f t="shared" si="2"/>
        <v>3500</v>
      </c>
      <c r="I25" s="13">
        <f t="shared" si="2"/>
        <v>1000</v>
      </c>
      <c r="J25" s="13">
        <f t="shared" si="2"/>
        <v>-9000</v>
      </c>
      <c r="K25" s="13">
        <f t="shared" si="2"/>
        <v>-12000</v>
      </c>
    </row>
    <row r="26" spans="4:11" s="12" customFormat="1" ht="12">
      <c r="D26" s="13"/>
      <c r="E26" s="13"/>
      <c r="F26" s="13"/>
      <c r="G26" s="13"/>
      <c r="H26" s="13"/>
      <c r="I26" s="13"/>
      <c r="J26" s="13"/>
      <c r="K26" s="13"/>
    </row>
    <row r="27" spans="1:11" s="12" customFormat="1" ht="12">
      <c r="A27" s="11" t="s">
        <v>35</v>
      </c>
      <c r="D27" s="13"/>
      <c r="E27" s="13"/>
      <c r="F27" s="13"/>
      <c r="G27" s="13"/>
      <c r="H27" s="13"/>
      <c r="I27" s="13"/>
      <c r="J27" s="13"/>
      <c r="K27" s="13"/>
    </row>
    <row r="28" spans="1:11" s="12" customFormat="1" ht="12">
      <c r="A28" s="12" t="s">
        <v>36</v>
      </c>
      <c r="D28" s="13">
        <v>75</v>
      </c>
      <c r="E28" s="13"/>
      <c r="F28" s="13"/>
      <c r="G28" s="13">
        <v>0</v>
      </c>
      <c r="H28" s="13">
        <v>100</v>
      </c>
      <c r="I28" s="13">
        <v>100</v>
      </c>
      <c r="J28" s="13"/>
      <c r="K28" s="13"/>
    </row>
    <row r="29" spans="1:11" s="12" customFormat="1" ht="12">
      <c r="A29" s="12" t="s">
        <v>37</v>
      </c>
      <c r="D29" s="13">
        <v>0</v>
      </c>
      <c r="E29" s="13">
        <v>0</v>
      </c>
      <c r="F29" s="13"/>
      <c r="G29" s="13">
        <v>0</v>
      </c>
      <c r="H29" s="13">
        <v>0</v>
      </c>
      <c r="I29" s="13">
        <v>0</v>
      </c>
      <c r="J29" s="13"/>
      <c r="K29" s="13"/>
    </row>
    <row r="30" spans="4:11" s="12" customFormat="1" ht="12">
      <c r="D30" s="13"/>
      <c r="E30" s="13"/>
      <c r="F30" s="13"/>
      <c r="G30" s="13"/>
      <c r="H30" s="13"/>
      <c r="I30" s="13"/>
      <c r="J30" s="13"/>
      <c r="K30" s="13"/>
    </row>
    <row r="31" spans="1:11" s="12" customFormat="1" ht="12">
      <c r="A31" s="12" t="s">
        <v>38</v>
      </c>
      <c r="D31" s="13">
        <f>SUM(D28:D30)</f>
        <v>75</v>
      </c>
      <c r="E31" s="13">
        <f>SUM(E28:E30)</f>
        <v>0</v>
      </c>
      <c r="F31" s="13"/>
      <c r="G31" s="13">
        <v>0</v>
      </c>
      <c r="H31" s="13">
        <f>H28+H29</f>
        <v>100</v>
      </c>
      <c r="I31" s="13">
        <f>SUM(I28:I29)</f>
        <v>100</v>
      </c>
      <c r="J31" s="13"/>
      <c r="K31" s="13"/>
    </row>
    <row r="32" spans="4:11" s="12" customFormat="1" ht="12">
      <c r="D32" s="13"/>
      <c r="E32" s="13"/>
      <c r="F32" s="13"/>
      <c r="G32" s="13"/>
      <c r="H32" s="13"/>
      <c r="I32" s="13"/>
      <c r="J32" s="13"/>
      <c r="K32" s="13"/>
    </row>
    <row r="33" spans="1:11" s="12" customFormat="1" ht="12">
      <c r="A33" s="11" t="s">
        <v>39</v>
      </c>
      <c r="D33" s="13"/>
      <c r="E33" s="13"/>
      <c r="F33" s="13"/>
      <c r="G33" s="13"/>
      <c r="H33" s="13"/>
      <c r="I33" s="13"/>
      <c r="J33" s="13"/>
      <c r="K33" s="13"/>
    </row>
    <row r="34" spans="1:11" s="12" customFormat="1" ht="12">
      <c r="A34" s="12" t="s">
        <v>32</v>
      </c>
      <c r="D34" s="20">
        <f>D25</f>
        <v>10446.5</v>
      </c>
      <c r="E34" s="13">
        <f>E25</f>
        <v>-2169</v>
      </c>
      <c r="F34" s="13">
        <f>F25</f>
        <v>-1159</v>
      </c>
      <c r="G34" s="13">
        <f>G25</f>
        <v>-1357</v>
      </c>
      <c r="H34" s="13">
        <f>SUM(H25)</f>
        <v>3500</v>
      </c>
      <c r="I34" s="13">
        <f>I25</f>
        <v>1000</v>
      </c>
      <c r="J34" s="13">
        <f>J25</f>
        <v>-9000</v>
      </c>
      <c r="K34" s="13">
        <f>K25</f>
        <v>-12000</v>
      </c>
    </row>
    <row r="35" spans="1:11" s="12" customFormat="1" ht="12">
      <c r="A35" s="12" t="s">
        <v>40</v>
      </c>
      <c r="D35" s="13">
        <f>D31</f>
        <v>75</v>
      </c>
      <c r="E35" s="13"/>
      <c r="F35" s="13"/>
      <c r="G35" s="13"/>
      <c r="H35" s="13">
        <f>SUM(H31)</f>
        <v>100</v>
      </c>
      <c r="I35" s="13">
        <v>100</v>
      </c>
      <c r="J35" s="13">
        <v>0</v>
      </c>
      <c r="K35" s="13"/>
    </row>
    <row r="36" spans="1:11" s="12" customFormat="1" ht="12">
      <c r="A36" s="16" t="s">
        <v>41</v>
      </c>
      <c r="B36" s="16"/>
      <c r="C36" s="16"/>
      <c r="D36" s="21">
        <f>D34+D35</f>
        <v>10521.5</v>
      </c>
      <c r="E36" s="17">
        <f>E34+E35</f>
        <v>-2169</v>
      </c>
      <c r="F36" s="17">
        <f>F34+F35</f>
        <v>-1159</v>
      </c>
      <c r="G36" s="17">
        <f>G34+G35</f>
        <v>-1357</v>
      </c>
      <c r="H36" s="17">
        <f>H34-H35</f>
        <v>3400</v>
      </c>
      <c r="I36" s="17">
        <f>I34-I35</f>
        <v>900</v>
      </c>
      <c r="J36" s="17">
        <f>J34-J35</f>
        <v>-9000</v>
      </c>
      <c r="K36" s="17">
        <f>K34-K35</f>
        <v>-12000</v>
      </c>
    </row>
    <row r="37" spans="4:11" s="12" customFormat="1" ht="12">
      <c r="D37" s="13"/>
      <c r="E37" s="13"/>
      <c r="F37" s="13"/>
      <c r="G37" s="13"/>
      <c r="H37" s="13"/>
      <c r="I37" s="13"/>
      <c r="J37" s="13"/>
      <c r="K37" s="13"/>
    </row>
    <row r="38" spans="4:11" s="12" customFormat="1" ht="12">
      <c r="D38" s="13"/>
      <c r="E38" s="13"/>
      <c r="F38" s="13"/>
      <c r="G38" s="13"/>
      <c r="H38" s="13"/>
      <c r="I38" s="13"/>
      <c r="J38" s="13"/>
      <c r="K38" s="13"/>
    </row>
    <row r="39" spans="1:11" s="12" customFormat="1" ht="12">
      <c r="A39" s="11" t="s">
        <v>42</v>
      </c>
      <c r="D39" s="22"/>
      <c r="E39" s="22"/>
      <c r="F39" s="22"/>
      <c r="G39" s="22"/>
      <c r="H39" s="13"/>
      <c r="I39" s="22"/>
      <c r="J39" s="22"/>
      <c r="K39" s="13"/>
    </row>
    <row r="40" spans="1:11" s="12" customFormat="1" ht="12">
      <c r="A40" s="12" t="s">
        <v>43</v>
      </c>
      <c r="C40" s="23"/>
      <c r="D40" s="22"/>
      <c r="E40" s="22"/>
      <c r="F40" s="22" t="s">
        <v>48</v>
      </c>
      <c r="G40" s="24">
        <v>15478</v>
      </c>
      <c r="H40" s="13"/>
      <c r="I40" s="22" t="s">
        <v>47</v>
      </c>
      <c r="J40" s="20">
        <f>G43</f>
        <v>14121</v>
      </c>
      <c r="K40" s="20">
        <f>G43</f>
        <v>14121</v>
      </c>
    </row>
    <row r="41" spans="3:11" s="12" customFormat="1" ht="12">
      <c r="C41" s="23"/>
      <c r="D41" s="22"/>
      <c r="E41" s="22"/>
      <c r="F41" s="22"/>
      <c r="G41" s="22">
        <f>G36</f>
        <v>-1357</v>
      </c>
      <c r="H41" s="13"/>
      <c r="I41" s="22"/>
      <c r="J41" s="13">
        <f>J36</f>
        <v>-9000</v>
      </c>
      <c r="K41" s="13">
        <f>K36</f>
        <v>-12000</v>
      </c>
    </row>
    <row r="42" spans="3:11" s="12" customFormat="1" ht="12">
      <c r="C42" s="23"/>
      <c r="D42" s="22"/>
      <c r="E42" s="22"/>
      <c r="F42" s="22"/>
      <c r="G42" s="22"/>
      <c r="H42" s="13"/>
      <c r="I42" s="22"/>
      <c r="J42" s="22"/>
      <c r="K42" s="13"/>
    </row>
    <row r="43" spans="1:11" s="12" customFormat="1" ht="12">
      <c r="A43" s="16" t="s">
        <v>44</v>
      </c>
      <c r="B43" s="16"/>
      <c r="C43" s="16"/>
      <c r="D43" s="17"/>
      <c r="E43" s="17"/>
      <c r="F43" s="17"/>
      <c r="G43" s="21">
        <f>SUM(G40:G42)</f>
        <v>14121</v>
      </c>
      <c r="H43" s="17"/>
      <c r="I43" s="17"/>
      <c r="J43" s="21">
        <f>SUM(J40:J42)</f>
        <v>5121</v>
      </c>
      <c r="K43" s="21">
        <f>SUM(K40:K42)</f>
        <v>2121</v>
      </c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&amp;C&amp;A</oddHeader>
    <oddFooter>&amp;CSide &amp;P&amp;RBalanseregnskap   2000
Budsjett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KommHuset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Wølner</dc:creator>
  <cp:keywords/>
  <dc:description/>
  <cp:lastModifiedBy>Rolf_W</cp:lastModifiedBy>
  <cp:lastPrinted>2001-02-22T14:13:57Z</cp:lastPrinted>
  <dcterms:created xsi:type="dcterms:W3CDTF">1997-01-21T15:13:38Z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