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RELATÓRIO" sheetId="1" r:id="rId1"/>
    <sheet name="Comanda (1)" sheetId="2" r:id="rId2"/>
    <sheet name="Comanda (2)" sheetId="3" r:id="rId3"/>
    <sheet name="Comanda (3)" sheetId="4" r:id="rId4"/>
    <sheet name="Comanda (4)" sheetId="5" r:id="rId5"/>
    <sheet name="Comanda (5)" sheetId="6" r:id="rId6"/>
    <sheet name="Comanda (6)" sheetId="7" r:id="rId7"/>
    <sheet name="Comanda (7)" sheetId="8" r:id="rId8"/>
    <sheet name="Comanda (8)" sheetId="9" r:id="rId9"/>
    <sheet name="Comanda (9)" sheetId="10" r:id="rId10"/>
    <sheet name="Comanda (10)" sheetId="11" r:id="rId11"/>
    <sheet name="Comanda (11)" sheetId="12" r:id="rId12"/>
    <sheet name="Comanda (12)" sheetId="13" r:id="rId13"/>
    <sheet name="Comanda (13)" sheetId="14" r:id="rId14"/>
    <sheet name="Comanda (14)" sheetId="15" r:id="rId15"/>
    <sheet name="Comanda (15)" sheetId="16" r:id="rId16"/>
    <sheet name="Comanda (16)" sheetId="17" r:id="rId17"/>
    <sheet name="Comanda (17)" sheetId="18" r:id="rId18"/>
    <sheet name="Comanda (18)" sheetId="19" r:id="rId19"/>
    <sheet name="Comanda (19)" sheetId="20" r:id="rId20"/>
    <sheet name="Comanda (20)" sheetId="21" r:id="rId21"/>
    <sheet name="Comanda (21)" sheetId="22" r:id="rId22"/>
    <sheet name="Comanda (22)" sheetId="23" r:id="rId23"/>
    <sheet name="Comanda (23)" sheetId="24" r:id="rId24"/>
    <sheet name="Comanda (24)" sheetId="25" r:id="rId25"/>
    <sheet name="Comanda (25)" sheetId="26" r:id="rId26"/>
    <sheet name="Comanda (26)" sheetId="27" r:id="rId27"/>
    <sheet name="Comanda (27)" sheetId="28" r:id="rId28"/>
    <sheet name="Comanda (28)" sheetId="29" r:id="rId29"/>
    <sheet name="Comanda (29)" sheetId="30" r:id="rId30"/>
    <sheet name="Comanda (30)" sheetId="31" r:id="rId31"/>
    <sheet name="Comanda (31)" sheetId="32" r:id="rId32"/>
    <sheet name="Comanda (32)" sheetId="33" r:id="rId33"/>
    <sheet name="Comanda (33)" sheetId="34" r:id="rId34"/>
    <sheet name="Comanda (34)" sheetId="35" r:id="rId35"/>
    <sheet name="Comanda (35)" sheetId="36" r:id="rId36"/>
    <sheet name="Comanda (36)" sheetId="37" r:id="rId37"/>
    <sheet name="Comanda (37)" sheetId="38" r:id="rId38"/>
    <sheet name="Comanda (38)" sheetId="39" r:id="rId39"/>
    <sheet name="Comanda (39)" sheetId="40" r:id="rId40"/>
    <sheet name="Comanda (40)" sheetId="41" r:id="rId41"/>
    <sheet name="Comanda (41)" sheetId="42" r:id="rId42"/>
  </sheets>
  <definedNames/>
  <calcPr fullCalcOnLoad="1"/>
</workbook>
</file>

<file path=xl/sharedStrings.xml><?xml version="1.0" encoding="utf-8"?>
<sst xmlns="http://schemas.openxmlformats.org/spreadsheetml/2006/main" count="1786" uniqueCount="101">
  <si>
    <t>a</t>
  </si>
  <si>
    <t>DATA</t>
  </si>
  <si>
    <t>ENTR</t>
  </si>
  <si>
    <t>SAÍDA</t>
  </si>
  <si>
    <t>ADM SAI</t>
  </si>
  <si>
    <t>VALOR</t>
  </si>
  <si>
    <t>LOCAÇÃO</t>
  </si>
  <si>
    <t>DISQUETE</t>
  </si>
  <si>
    <t>SALGADO</t>
  </si>
  <si>
    <t>DISCRIMINAÇÃO</t>
  </si>
  <si>
    <t>TOTAL</t>
  </si>
  <si>
    <t>QUANT</t>
  </si>
  <si>
    <t>ADM E</t>
  </si>
  <si>
    <t>H</t>
  </si>
  <si>
    <t>M</t>
  </si>
  <si>
    <t>PÇ UNIT</t>
  </si>
  <si>
    <t>ÁGUA MIN.L 600 ML</t>
  </si>
  <si>
    <t>ÁGUA MIN. 350 ML</t>
  </si>
  <si>
    <t>IMPRESS. PRETO</t>
  </si>
  <si>
    <t>IMPRESS. IMAGEM</t>
  </si>
  <si>
    <t>IMPRESS. COLOR.</t>
  </si>
  <si>
    <t>REFRIG. 600 ML</t>
  </si>
  <si>
    <t>REFRIG. LATA</t>
  </si>
  <si>
    <t>SUCO NAT. 300 ML</t>
  </si>
  <si>
    <t>CART. TELEF. (30C)</t>
  </si>
  <si>
    <t>PREÇOS DE LOC.</t>
  </si>
  <si>
    <t>TP(h)</t>
  </si>
  <si>
    <t>PRODUTOS E SERVIÇOS</t>
  </si>
  <si>
    <t>ESTAÇ</t>
  </si>
  <si>
    <t>CLIENTE</t>
  </si>
  <si>
    <t>C A M PRESTES CIA LTDA</t>
  </si>
  <si>
    <t>CNPJ: 04.155.147/0001-01</t>
  </si>
  <si>
    <t>AV PEDRO ALVARES CABRAL, 258 - 66613-150-A - MARAMBAIA - BELÉM - PARÁ - BRASIL - FONE: (0xx91) 238-9146 - www.digitalcyber.com.br</t>
  </si>
  <si>
    <t>STOT</t>
  </si>
  <si>
    <t>RECIBO NR</t>
  </si>
  <si>
    <t>ADM. ENT</t>
  </si>
  <si>
    <t>PC</t>
  </si>
  <si>
    <t>TEMPO</t>
  </si>
  <si>
    <t xml:space="preserve">TOTAL </t>
  </si>
  <si>
    <t>Ass. Administrador</t>
  </si>
  <si>
    <t>NR</t>
  </si>
  <si>
    <t>SUB TOTAL CONSUMO</t>
  </si>
  <si>
    <t>USUÁRIO</t>
  </si>
  <si>
    <t>-</t>
  </si>
  <si>
    <t>NOME:</t>
  </si>
  <si>
    <t>Belém-PA,</t>
  </si>
  <si>
    <t>24/07/2º</t>
  </si>
  <si>
    <t>SCANNEAMENTO</t>
  </si>
  <si>
    <t>2001.</t>
  </si>
  <si>
    <t>RELATÓRIO DE FATURAMENTO DIÁRIO</t>
  </si>
  <si>
    <t>CONSUMO</t>
  </si>
  <si>
    <t>AV PEDRO ALVARES CABRAL, 258 - 66613-150 - MARAMBAIA - BELÉM - PARÁ - BRASIL - FONE: (0xx91) 238-9146 - www.digitalcyber.com.br</t>
  </si>
  <si>
    <t>1</t>
  </si>
  <si>
    <t>ROSI</t>
  </si>
  <si>
    <t>MARCOS</t>
  </si>
  <si>
    <t>4</t>
  </si>
  <si>
    <t>TIAGO</t>
  </si>
  <si>
    <t>6</t>
  </si>
  <si>
    <t>MARIO</t>
  </si>
  <si>
    <t>2</t>
  </si>
  <si>
    <t>5</t>
  </si>
  <si>
    <t>LUCILENE</t>
  </si>
  <si>
    <t>ELDER</t>
  </si>
  <si>
    <t>3</t>
  </si>
  <si>
    <t>RAI</t>
  </si>
  <si>
    <t>AVULSO</t>
  </si>
  <si>
    <t>IVONETE</t>
  </si>
  <si>
    <t>7</t>
  </si>
  <si>
    <t>DIEGO</t>
  </si>
  <si>
    <t>FABIO</t>
  </si>
  <si>
    <t>8</t>
  </si>
  <si>
    <t>3/4</t>
  </si>
  <si>
    <t>PATRICIA</t>
  </si>
  <si>
    <t>RUTHNEA</t>
  </si>
  <si>
    <t>ANA</t>
  </si>
  <si>
    <t>10</t>
  </si>
  <si>
    <t>DEMETRIUS</t>
  </si>
  <si>
    <t>FABRICIO</t>
  </si>
  <si>
    <t>LUIS</t>
  </si>
  <si>
    <t>EVERTON</t>
  </si>
  <si>
    <t>ROSANGELA</t>
  </si>
  <si>
    <t>ALEXANDRE</t>
  </si>
  <si>
    <t>WILTON</t>
  </si>
  <si>
    <t>JOÃO</t>
  </si>
  <si>
    <t>3/5</t>
  </si>
  <si>
    <t>MARTINS</t>
  </si>
  <si>
    <t>ELIDILEIA</t>
  </si>
  <si>
    <t>ROBERTO</t>
  </si>
  <si>
    <t>CARMEN</t>
  </si>
  <si>
    <t>RENATO</t>
  </si>
  <si>
    <t>RICARDO</t>
  </si>
  <si>
    <t>SAMUEL</t>
  </si>
  <si>
    <t>ANA CLAUDIA</t>
  </si>
  <si>
    <t>GLEYSON</t>
  </si>
  <si>
    <t>JOELSON</t>
  </si>
  <si>
    <t>4/3</t>
  </si>
  <si>
    <t>VALQUIR</t>
  </si>
  <si>
    <t>8/2</t>
  </si>
  <si>
    <t>7/2</t>
  </si>
  <si>
    <t>EDUARDO</t>
  </si>
  <si>
    <t>4/1/6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</si>
</sst>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;&quot;R$ &quot;\-#,##0"/>
    <numFmt numFmtId="171" formatCode="&quot;R$ &quot;#,##0;[Red]&quot;R$ &quot;\-#,##0"/>
    <numFmt numFmtId="172" formatCode="&quot;R$ &quot;#,##0.00;&quot;R$ &quot;\-#,##0.00"/>
    <numFmt numFmtId="173" formatCode="&quot;R$ &quot;#,##0.00;[Red]&quot;R$ &quot;\-#,##0.00"/>
    <numFmt numFmtId="174" formatCode="_ &quot;R$ &quot;* #,##0_ ;_ &quot;R$ &quot;* \-#,##0_ ;_ &quot;R$ &quot;* &quot;-&quot;_ ;_ @_ "/>
    <numFmt numFmtId="175" formatCode="_ * #,##0_ ;_ * \-#,##0_ ;_ * &quot;-&quot;_ ;_ @_ "/>
    <numFmt numFmtId="176" formatCode="_ &quot;R$ &quot;* #,##0.00_ ;_ &quot;R$ &quot;* \-#,##0.00_ ;_ &quot;R$ &quot;* &quot;-&quot;??_ ;_ @_ "/>
    <numFmt numFmtId="177" formatCode="_ * #,##0.00_ ;_ * \-#,##0.00_ ;_ * &quot;-&quot;??_ ;_ @_ 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&quot;R$&quot;* #,##0.00_ ;_ &quot;R$&quot;* \-#,##0.00_ ;_ &quot;R$&quot;* &quot;-&quot;??_ ;_ @_ "/>
    <numFmt numFmtId="184" formatCode="h:mm"/>
    <numFmt numFmtId="185" formatCode="&quot;R$&quot;#,##0.00"/>
    <numFmt numFmtId="186" formatCode="&quot;R$ &quot;#,##0.00"/>
    <numFmt numFmtId="187" formatCode="&quot;R$&quot;#,##0.00;[Red]&quot;R$&quot;#,##0.00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8"/>
      <name val="Arial"/>
      <family val="2"/>
    </font>
    <font>
      <b/>
      <sz val="10"/>
      <name val="Arial"/>
      <family val="2"/>
    </font>
    <font>
      <b/>
      <sz val="2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u val="single"/>
      <sz val="10"/>
      <name val="Arial"/>
      <family val="2"/>
    </font>
    <font>
      <b/>
      <sz val="10"/>
      <color indexed="16"/>
      <name val="Arial"/>
      <family val="2"/>
    </font>
    <font>
      <sz val="6.3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4" fontId="0" fillId="0" borderId="1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15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5" fontId="9" fillId="0" borderId="20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15" fontId="9" fillId="0" borderId="20" xfId="0" applyNumberFormat="1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5" fontId="6" fillId="0" borderId="3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187" fontId="0" fillId="0" borderId="34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187" fontId="8" fillId="0" borderId="1" xfId="0" applyNumberFormat="1" applyFont="1" applyBorder="1" applyAlignment="1">
      <alignment horizontal="center"/>
    </xf>
    <xf numFmtId="187" fontId="8" fillId="0" borderId="34" xfId="0" applyNumberFormat="1" applyFont="1" applyBorder="1" applyAlignment="1">
      <alignment horizontal="center"/>
    </xf>
    <xf numFmtId="187" fontId="8" fillId="0" borderId="3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7" fillId="0" borderId="39" xfId="0" applyNumberFormat="1" applyFont="1" applyBorder="1" applyAlignment="1" applyProtection="1">
      <alignment horizontal="center"/>
      <protection locked="0"/>
    </xf>
    <xf numFmtId="49" fontId="7" fillId="0" borderId="40" xfId="0" applyNumberFormat="1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4" fontId="11" fillId="0" borderId="38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15" applyBorder="1" applyAlignment="1">
      <alignment horizontal="center" wrapText="1"/>
    </xf>
    <xf numFmtId="0" fontId="3" fillId="0" borderId="0" xfId="15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8</xdr:col>
      <xdr:colOff>304800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8575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57150</xdr:rowOff>
    </xdr:from>
    <xdr:to>
      <xdr:col>6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showGridLines="0" tabSelected="1" workbookViewId="0" topLeftCell="A35">
      <selection activeCell="L41" sqref="L41"/>
    </sheetView>
  </sheetViews>
  <sheetFormatPr defaultColWidth="9.140625" defaultRowHeight="12.75"/>
  <cols>
    <col min="1" max="1" width="9.7109375" style="0" customWidth="1"/>
    <col min="2" max="3" width="8.7109375" style="0" customWidth="1"/>
    <col min="4" max="4" width="4.8515625" style="65" customWidth="1"/>
    <col min="5" max="5" width="3.421875" style="0" customWidth="1"/>
    <col min="6" max="7" width="3.140625" style="0" customWidth="1"/>
    <col min="8" max="8" width="3.00390625" style="0" customWidth="1"/>
    <col min="9" max="9" width="9.57421875" style="0" customWidth="1"/>
    <col min="10" max="10" width="11.7109375" style="0" customWidth="1"/>
    <col min="11" max="11" width="11.8515625" style="0" customWidth="1"/>
    <col min="12" max="12" width="12.00390625" style="0" customWidth="1"/>
    <col min="13" max="13" width="4.00390625" style="0" customWidth="1"/>
  </cols>
  <sheetData>
    <row r="1" spans="4:10" ht="12.75">
      <c r="D1" s="67"/>
      <c r="G1" s="47"/>
      <c r="H1" s="9"/>
      <c r="I1" s="47"/>
      <c r="J1" s="48"/>
    </row>
    <row r="2" spans="4:10" ht="12.75">
      <c r="D2" s="67"/>
      <c r="G2" s="47"/>
      <c r="H2" s="9"/>
      <c r="I2" s="47"/>
      <c r="J2" s="48"/>
    </row>
    <row r="3" spans="4:10" ht="12.75">
      <c r="D3" s="67"/>
      <c r="G3" s="47"/>
      <c r="H3" s="9"/>
      <c r="I3" s="47"/>
      <c r="J3" s="48"/>
    </row>
    <row r="4" spans="4:10" ht="12.75">
      <c r="D4" s="67"/>
      <c r="G4" s="47"/>
      <c r="H4" s="1" t="s">
        <v>30</v>
      </c>
      <c r="I4" s="47"/>
      <c r="J4" s="48"/>
    </row>
    <row r="5" ht="12.75">
      <c r="H5" s="1" t="s">
        <v>31</v>
      </c>
    </row>
    <row r="6" ht="13.5" customHeight="1">
      <c r="H6" s="68" t="s">
        <v>49</v>
      </c>
    </row>
    <row r="7" spans="4:8" ht="12.75">
      <c r="D7"/>
      <c r="H7" s="101" t="s">
        <v>51</v>
      </c>
    </row>
    <row r="8" spans="1:13" ht="12.75" customHeight="1">
      <c r="A8" s="58" t="s">
        <v>35</v>
      </c>
      <c r="B8" s="58" t="s">
        <v>1</v>
      </c>
      <c r="C8" s="58" t="s">
        <v>42</v>
      </c>
      <c r="D8" s="66" t="s">
        <v>36</v>
      </c>
      <c r="E8" s="110" t="s">
        <v>2</v>
      </c>
      <c r="F8" s="111"/>
      <c r="G8" s="110" t="s">
        <v>3</v>
      </c>
      <c r="H8" s="111"/>
      <c r="I8" s="58" t="s">
        <v>37</v>
      </c>
      <c r="J8" s="58" t="s">
        <v>6</v>
      </c>
      <c r="K8" s="58" t="s">
        <v>50</v>
      </c>
      <c r="L8" s="58" t="s">
        <v>10</v>
      </c>
      <c r="M8" s="58" t="s">
        <v>40</v>
      </c>
    </row>
    <row r="9" spans="1:13" ht="12.75">
      <c r="A9" s="11" t="str">
        <f>'Comanda (1)'!$A$10</f>
        <v>MARCOS</v>
      </c>
      <c r="B9" s="11" t="str">
        <f>'Comanda (1)'!$F$6</f>
        <v>24/07/2º</v>
      </c>
      <c r="C9" s="11" t="str">
        <f>'Comanda (1)'!$G$6</f>
        <v>ROSI</v>
      </c>
      <c r="D9" s="64" t="str">
        <f>'Comanda (1)'!$H$3</f>
        <v>1</v>
      </c>
      <c r="E9" s="40">
        <f>'Comanda (1)'!$B$10</f>
        <v>8</v>
      </c>
      <c r="F9" s="40">
        <f>'Comanda (1)'!$C$10</f>
        <v>35</v>
      </c>
      <c r="G9" s="40">
        <f>'Comanda (1)'!$D$10</f>
        <v>10</v>
      </c>
      <c r="H9" s="40">
        <f>'Comanda (1)'!$E$10</f>
        <v>35</v>
      </c>
      <c r="I9" s="11">
        <f>'Comanda (1)'!$G$10</f>
        <v>2</v>
      </c>
      <c r="J9" s="99">
        <f>'Comanda (1)'!$H$10</f>
        <v>2</v>
      </c>
      <c r="K9" s="99">
        <f>'Comanda (1)'!$H$25</f>
        <v>0</v>
      </c>
      <c r="L9" s="102">
        <f>'Comanda (1)'!$H$26</f>
        <v>2</v>
      </c>
      <c r="M9" s="11">
        <v>1</v>
      </c>
    </row>
    <row r="10" spans="1:13" ht="12.75">
      <c r="A10" s="11" t="str">
        <f>'Comanda (1)'!$A$10</f>
        <v>MARCOS</v>
      </c>
      <c r="B10" s="11" t="str">
        <f>'Comanda (1)'!$F$6</f>
        <v>24/07/2º</v>
      </c>
      <c r="C10" s="11" t="str">
        <f>'Comanda (2)'!$G$6</f>
        <v>TIAGO</v>
      </c>
      <c r="D10" s="64" t="str">
        <f>'Comanda (2)'!$H$3</f>
        <v>4</v>
      </c>
      <c r="E10" s="40">
        <f>'Comanda (2)'!$B$10</f>
        <v>8</v>
      </c>
      <c r="F10" s="40">
        <f>'Comanda (2)'!$C$10</f>
        <v>35</v>
      </c>
      <c r="G10" s="40">
        <f>'Comanda (2)'!$D$10</f>
        <v>9</v>
      </c>
      <c r="H10" s="40">
        <f>'Comanda (2)'!$E$10</f>
        <v>35</v>
      </c>
      <c r="I10" s="11">
        <f>'Comanda (2)'!$G$10</f>
        <v>1</v>
      </c>
      <c r="J10" s="99">
        <f>'Comanda (2)'!$H$10</f>
        <v>1</v>
      </c>
      <c r="K10" s="99">
        <f>'Comanda (2)'!$H$25</f>
        <v>0</v>
      </c>
      <c r="L10" s="102">
        <f>'Comanda (2)'!$H$26</f>
        <v>1</v>
      </c>
      <c r="M10" s="11">
        <v>2</v>
      </c>
    </row>
    <row r="11" spans="1:13" ht="12.75">
      <c r="A11" s="11" t="str">
        <f>'Comanda (1)'!$A$10</f>
        <v>MARCOS</v>
      </c>
      <c r="B11" s="11" t="str">
        <f>'Comanda (1)'!$F$6</f>
        <v>24/07/2º</v>
      </c>
      <c r="C11" s="11" t="str">
        <f>'Comanda (3)'!$G$6</f>
        <v>MARIO</v>
      </c>
      <c r="D11" s="64" t="str">
        <f>'Comanda (3)'!$H$3</f>
        <v>6</v>
      </c>
      <c r="E11" s="40">
        <f>'Comanda (3)'!$B$10</f>
        <v>8</v>
      </c>
      <c r="F11" s="40">
        <f>'Comanda (3)'!$C$10</f>
        <v>45</v>
      </c>
      <c r="G11" s="40">
        <f>'Comanda (3)'!$D$10</f>
        <v>9</v>
      </c>
      <c r="H11" s="40">
        <f>'Comanda (3)'!$E$10</f>
        <v>45</v>
      </c>
      <c r="I11" s="11">
        <f>'Comanda (3)'!$G$10</f>
        <v>1</v>
      </c>
      <c r="J11" s="99">
        <f>'Comanda (3)'!$H$10</f>
        <v>1</v>
      </c>
      <c r="K11" s="99">
        <f>'Comanda (3)'!$H$25</f>
        <v>1</v>
      </c>
      <c r="L11" s="102">
        <f>'Comanda (3)'!$H$26</f>
        <v>2</v>
      </c>
      <c r="M11" s="11">
        <v>3</v>
      </c>
    </row>
    <row r="12" spans="1:13" ht="12.75">
      <c r="A12" s="11" t="str">
        <f>'Comanda (1)'!$A$10</f>
        <v>MARCOS</v>
      </c>
      <c r="B12" s="11" t="str">
        <f>'Comanda (1)'!$F$6</f>
        <v>24/07/2º</v>
      </c>
      <c r="C12" s="11" t="str">
        <f>'Comanda (4)'!$G$6</f>
        <v>MARCOS</v>
      </c>
      <c r="D12" s="64" t="str">
        <f>'Comanda (4)'!$H$3</f>
        <v>3</v>
      </c>
      <c r="E12" s="40">
        <f>'Comanda (4)'!$B$10</f>
        <v>8</v>
      </c>
      <c r="F12" s="40">
        <f>'Comanda (4)'!$C$10</f>
        <v>50</v>
      </c>
      <c r="G12" s="40">
        <f>'Comanda (4)'!$D$10</f>
        <v>9</v>
      </c>
      <c r="H12" s="40">
        <f>'Comanda (4)'!$E$10</f>
        <v>20</v>
      </c>
      <c r="I12" s="11">
        <f>'Comanda (4)'!$G$10</f>
        <v>0.6999999999999993</v>
      </c>
      <c r="J12" s="99">
        <f>'Comanda (4)'!$H$10</f>
        <v>0.5</v>
      </c>
      <c r="K12" s="99">
        <f>'Comanda (4)'!$H$25</f>
        <v>1</v>
      </c>
      <c r="L12" s="102">
        <f>'Comanda (4)'!$H$26</f>
        <v>1.5</v>
      </c>
      <c r="M12" s="11">
        <v>4</v>
      </c>
    </row>
    <row r="13" spans="1:13" ht="12.75">
      <c r="A13" s="11" t="str">
        <f>'Comanda (1)'!$A$10</f>
        <v>MARCOS</v>
      </c>
      <c r="B13" s="11" t="str">
        <f>'Comanda (1)'!$F$6</f>
        <v>24/07/2º</v>
      </c>
      <c r="C13" s="11" t="str">
        <f>'Comanda (5)'!$G$6</f>
        <v>LUCILENE</v>
      </c>
      <c r="D13" s="64" t="str">
        <f>'Comanda (5)'!$H$3</f>
        <v>5</v>
      </c>
      <c r="E13" s="40">
        <f>'Comanda (5)'!$B$10</f>
        <v>8</v>
      </c>
      <c r="F13" s="40">
        <f>'Comanda (5)'!$C$10</f>
        <v>50</v>
      </c>
      <c r="G13" s="40">
        <f>'Comanda (5)'!$D$10</f>
        <v>10</v>
      </c>
      <c r="H13" s="40">
        <f>'Comanda (5)'!$E$10</f>
        <v>50</v>
      </c>
      <c r="I13" s="11">
        <f>'Comanda (5)'!$G$10</f>
        <v>2</v>
      </c>
      <c r="J13" s="99">
        <f>'Comanda (5)'!$H$10</f>
        <v>2</v>
      </c>
      <c r="K13" s="99">
        <f>'Comanda (5)'!$H$25</f>
        <v>0</v>
      </c>
      <c r="L13" s="102">
        <f>'Comanda (5)'!$H$26</f>
        <v>2</v>
      </c>
      <c r="M13" s="11">
        <v>5</v>
      </c>
    </row>
    <row r="14" spans="1:13" ht="12.75">
      <c r="A14" s="11" t="str">
        <f>'Comanda (1)'!$A$10</f>
        <v>MARCOS</v>
      </c>
      <c r="B14" s="11" t="str">
        <f>'Comanda (1)'!$F$6</f>
        <v>24/07/2º</v>
      </c>
      <c r="C14" s="11" t="str">
        <f>'Comanda (6)'!$G$6</f>
        <v>ELDER</v>
      </c>
      <c r="D14" s="64" t="str">
        <f>'Comanda (6)'!$H$3</f>
        <v>2</v>
      </c>
      <c r="E14" s="40">
        <f>'Comanda (6)'!$B$10</f>
        <v>8</v>
      </c>
      <c r="F14" s="40">
        <f>'Comanda (6)'!$C$10</f>
        <v>55</v>
      </c>
      <c r="G14" s="40">
        <f>'Comanda (6)'!$D$10</f>
        <v>13</v>
      </c>
      <c r="H14" s="40">
        <f>'Comanda (6)'!$E$10</f>
        <v>25</v>
      </c>
      <c r="I14" s="11">
        <f>'Comanda (6)'!$G$10</f>
        <v>4.699999999999999</v>
      </c>
      <c r="J14" s="99">
        <f>'Comanda (6)'!$H$10</f>
        <v>4.5</v>
      </c>
      <c r="K14" s="99">
        <f>'Comanda (6)'!$H$25</f>
        <v>0</v>
      </c>
      <c r="L14" s="102">
        <f>'Comanda (6)'!$H$26</f>
        <v>4.5</v>
      </c>
      <c r="M14" s="11">
        <v>6</v>
      </c>
    </row>
    <row r="15" spans="1:13" ht="12.75">
      <c r="A15" s="11" t="str">
        <f>'Comanda (1)'!$A$10</f>
        <v>MARCOS</v>
      </c>
      <c r="B15" s="11" t="str">
        <f>'Comanda (1)'!$F$6</f>
        <v>24/07/2º</v>
      </c>
      <c r="C15" s="11" t="str">
        <f>'Comanda (7)'!$G$6</f>
        <v>RAI</v>
      </c>
      <c r="D15" s="64" t="str">
        <f>'Comanda (7)'!$H$3</f>
        <v>6</v>
      </c>
      <c r="E15" s="40">
        <f>'Comanda (7)'!$B$10</f>
        <v>9</v>
      </c>
      <c r="F15" s="40">
        <f>'Comanda (7)'!$C$10</f>
        <v>5</v>
      </c>
      <c r="G15" s="40">
        <f>'Comanda (7)'!$D$10</f>
        <v>9</v>
      </c>
      <c r="H15" s="40">
        <f>'Comanda (7)'!$E$10</f>
        <v>35</v>
      </c>
      <c r="I15" s="11">
        <f>'Comanda (7)'!$G$10</f>
        <v>0.29999999999999893</v>
      </c>
      <c r="J15" s="99">
        <f>'Comanda (7)'!$H$10</f>
        <v>0.5</v>
      </c>
      <c r="K15" s="99">
        <f>'Comanda (7)'!$H$25</f>
        <v>0</v>
      </c>
      <c r="L15" s="102">
        <f>'Comanda (7)'!$H$26</f>
        <v>0.5</v>
      </c>
      <c r="M15" s="11">
        <v>7</v>
      </c>
    </row>
    <row r="16" spans="1:13" ht="12.75">
      <c r="A16" s="11" t="str">
        <f>'Comanda (1)'!$A$10</f>
        <v>MARCOS</v>
      </c>
      <c r="B16" s="11" t="str">
        <f>'Comanda (1)'!$F$6</f>
        <v>24/07/2º</v>
      </c>
      <c r="C16" s="11" t="str">
        <f>'Comanda (8)'!$G$6</f>
        <v>AVULSO</v>
      </c>
      <c r="D16" s="64" t="str">
        <f>'Comanda (8)'!$H$3</f>
        <v>-</v>
      </c>
      <c r="E16" s="40">
        <f>'Comanda (8)'!$B$10</f>
        <v>0</v>
      </c>
      <c r="F16" s="40">
        <f>'Comanda (8)'!$C$10</f>
        <v>0</v>
      </c>
      <c r="G16" s="40">
        <f>'Comanda (8)'!$D$10</f>
        <v>0</v>
      </c>
      <c r="H16" s="40">
        <f>'Comanda (8)'!$E$10</f>
        <v>0</v>
      </c>
      <c r="I16" s="11">
        <f>'Comanda (8)'!$G$10</f>
        <v>0</v>
      </c>
      <c r="J16" s="99">
        <f>'Comanda (8)'!$H$10</f>
        <v>0</v>
      </c>
      <c r="K16" s="99">
        <f>'Comanda (8)'!$H$25</f>
        <v>8.5</v>
      </c>
      <c r="L16" s="102">
        <f>'Comanda (8)'!$H$26</f>
        <v>8.5</v>
      </c>
      <c r="M16" s="11">
        <v>8</v>
      </c>
    </row>
    <row r="17" spans="1:13" ht="12.75">
      <c r="A17" s="11" t="str">
        <f>'Comanda (1)'!$A$10</f>
        <v>MARCOS</v>
      </c>
      <c r="B17" s="11" t="str">
        <f>'Comanda (1)'!$F$6</f>
        <v>24/07/2º</v>
      </c>
      <c r="C17" s="11" t="str">
        <f>'Comanda (9)'!$G$6</f>
        <v>IVONETE</v>
      </c>
      <c r="D17" s="64" t="str">
        <f>'Comanda (9)'!$H$3</f>
        <v>7</v>
      </c>
      <c r="E17" s="40">
        <f>'Comanda (9)'!$B$10</f>
        <v>9</v>
      </c>
      <c r="F17" s="40">
        <f>'Comanda (9)'!$C$10</f>
        <v>10</v>
      </c>
      <c r="G17" s="40">
        <f>'Comanda (9)'!$D$10</f>
        <v>9</v>
      </c>
      <c r="H17" s="40">
        <f>'Comanda (9)'!$E$10</f>
        <v>55</v>
      </c>
      <c r="I17" s="11">
        <f>'Comanda (9)'!$G$10</f>
        <v>0.45000000000000107</v>
      </c>
      <c r="J17" s="99">
        <f>'Comanda (9)'!$H$10</f>
        <v>0.75</v>
      </c>
      <c r="K17" s="99">
        <f>'Comanda (9)'!$H$25</f>
        <v>0</v>
      </c>
      <c r="L17" s="102">
        <f>'Comanda (9)'!$H$26</f>
        <v>0.75</v>
      </c>
      <c r="M17" s="11">
        <v>9</v>
      </c>
    </row>
    <row r="18" spans="1:13" ht="12.75">
      <c r="A18" s="11" t="str">
        <f>'Comanda (1)'!$A$10</f>
        <v>MARCOS</v>
      </c>
      <c r="B18" s="11" t="str">
        <f>'Comanda (1)'!$F$6</f>
        <v>24/07/2º</v>
      </c>
      <c r="C18" s="11" t="str">
        <f>'Comanda (10)'!$G$6</f>
        <v>DIEGO</v>
      </c>
      <c r="D18" s="64" t="str">
        <f>'Comanda (10)'!$H$3</f>
        <v>3/4</v>
      </c>
      <c r="E18" s="40">
        <f>'Comanda (10)'!$B$10</f>
        <v>9</v>
      </c>
      <c r="F18" s="40">
        <f>'Comanda (10)'!$C$10</f>
        <v>30</v>
      </c>
      <c r="G18" s="40">
        <f>'Comanda (10)'!$D$10</f>
        <v>11</v>
      </c>
      <c r="H18" s="40">
        <f>'Comanda (10)'!$E$10</f>
        <v>30</v>
      </c>
      <c r="I18" s="11">
        <f>'Comanda (10)'!$G$10</f>
        <v>2</v>
      </c>
      <c r="J18" s="99">
        <f>'Comanda (10)'!$H$10</f>
        <v>2</v>
      </c>
      <c r="K18" s="99">
        <f>'Comanda (10)'!$H$25</f>
        <v>0</v>
      </c>
      <c r="L18" s="102">
        <f>'Comanda (10)'!$H$26</f>
        <v>2</v>
      </c>
      <c r="M18" s="11">
        <v>10</v>
      </c>
    </row>
    <row r="19" spans="1:13" ht="12.75">
      <c r="A19" s="11" t="str">
        <f>'Comanda (1)'!$A$10</f>
        <v>MARCOS</v>
      </c>
      <c r="B19" s="11" t="str">
        <f>'Comanda (1)'!$F$6</f>
        <v>24/07/2º</v>
      </c>
      <c r="C19" s="11" t="str">
        <f>'Comanda (11)'!$G$6</f>
        <v>FABIO</v>
      </c>
      <c r="D19" s="64" t="str">
        <f>'Comanda (11)'!$H$3</f>
        <v>8</v>
      </c>
      <c r="E19" s="40">
        <f>'Comanda (11)'!$B$10</f>
        <v>9</v>
      </c>
      <c r="F19" s="40">
        <f>'Comanda (11)'!$C$10</f>
        <v>35</v>
      </c>
      <c r="G19" s="40">
        <f>'Comanda (11)'!$D$10</f>
        <v>11</v>
      </c>
      <c r="H19" s="40">
        <f>'Comanda (11)'!$E$10</f>
        <v>5</v>
      </c>
      <c r="I19" s="11">
        <f>'Comanda (11)'!$G$10</f>
        <v>1.700000000000001</v>
      </c>
      <c r="J19" s="99">
        <f>'Comanda (11)'!$H$10</f>
        <v>1.5</v>
      </c>
      <c r="K19" s="99">
        <f>'Comanda (11)'!$H$25</f>
        <v>0.5</v>
      </c>
      <c r="L19" s="102">
        <f>'Comanda (11)'!$H$26</f>
        <v>2</v>
      </c>
      <c r="M19" s="11">
        <v>11</v>
      </c>
    </row>
    <row r="20" spans="1:13" ht="12.75">
      <c r="A20" s="11" t="str">
        <f>'Comanda (1)'!$A$10</f>
        <v>MARCOS</v>
      </c>
      <c r="B20" s="11" t="str">
        <f>'Comanda (1)'!$F$6</f>
        <v>24/07/2º</v>
      </c>
      <c r="C20" s="11" t="str">
        <f>'Comanda (12)'!$G$6</f>
        <v>PATRICIA</v>
      </c>
      <c r="D20" s="64" t="str">
        <f>'Comanda (12)'!$H$3</f>
        <v>3</v>
      </c>
      <c r="E20" s="40">
        <f>'Comanda (12)'!$B$10</f>
        <v>10</v>
      </c>
      <c r="F20" s="40">
        <f>'Comanda (12)'!$C$10</f>
        <v>0</v>
      </c>
      <c r="G20" s="40">
        <f>'Comanda (12)'!$D$10</f>
        <v>10</v>
      </c>
      <c r="H20" s="40">
        <f>'Comanda (12)'!$E$10</f>
        <v>30</v>
      </c>
      <c r="I20" s="11">
        <f>'Comanda (12)'!$G$10</f>
        <v>0.3000000000000007</v>
      </c>
      <c r="J20" s="99">
        <f>'Comanda (12)'!$H$10</f>
        <v>0.5</v>
      </c>
      <c r="K20" s="99">
        <f>'Comanda (12)'!$H$25</f>
        <v>0</v>
      </c>
      <c r="L20" s="102">
        <f>'Comanda (12)'!$H$26</f>
        <v>0.5</v>
      </c>
      <c r="M20" s="11">
        <v>12</v>
      </c>
    </row>
    <row r="21" spans="1:13" ht="12.75">
      <c r="A21" s="11" t="str">
        <f>'Comanda (1)'!$A$10</f>
        <v>MARCOS</v>
      </c>
      <c r="B21" s="11" t="str">
        <f>'Comanda (1)'!$F$6</f>
        <v>24/07/2º</v>
      </c>
      <c r="C21" s="11" t="str">
        <f>'Comanda (13)'!$G$6</f>
        <v>RUTHNEA</v>
      </c>
      <c r="D21" s="64" t="str">
        <f>'Comanda (13)'!$H$3</f>
        <v>7</v>
      </c>
      <c r="E21" s="40">
        <f>'Comanda (13)'!$B$10</f>
        <v>10</v>
      </c>
      <c r="F21" s="40">
        <f>'Comanda (13)'!$C$10</f>
        <v>0</v>
      </c>
      <c r="G21" s="40">
        <f>'Comanda (13)'!$D$10</f>
        <v>11</v>
      </c>
      <c r="H21" s="40">
        <f>'Comanda (13)'!$E$10</f>
        <v>0</v>
      </c>
      <c r="I21" s="11">
        <f>'Comanda (13)'!$G$10</f>
        <v>1</v>
      </c>
      <c r="J21" s="99">
        <f>'Comanda (13)'!$H$10</f>
        <v>1</v>
      </c>
      <c r="K21" s="99">
        <f>'Comanda (13)'!$H$25</f>
        <v>0</v>
      </c>
      <c r="L21" s="102">
        <f>'Comanda (13)'!$H$26</f>
        <v>1</v>
      </c>
      <c r="M21" s="11">
        <v>13</v>
      </c>
    </row>
    <row r="22" spans="1:13" ht="12.75">
      <c r="A22" s="11" t="str">
        <f>'Comanda (1)'!$A$10</f>
        <v>MARCOS</v>
      </c>
      <c r="B22" s="11" t="str">
        <f>'Comanda (1)'!$F$6</f>
        <v>24/07/2º</v>
      </c>
      <c r="C22" s="11" t="str">
        <f>'Comanda (14)'!$G$6</f>
        <v>ANA</v>
      </c>
      <c r="D22" s="64" t="str">
        <f>'Comanda (14)'!$H$3</f>
        <v>6</v>
      </c>
      <c r="E22" s="40">
        <f>'Comanda (14)'!$B$10</f>
        <v>10</v>
      </c>
      <c r="F22" s="40">
        <f>'Comanda (14)'!$C$10</f>
        <v>10</v>
      </c>
      <c r="G22" s="40">
        <f>'Comanda (14)'!$D$10</f>
        <v>13</v>
      </c>
      <c r="H22" s="40">
        <f>'Comanda (14)'!$E$10</f>
        <v>10</v>
      </c>
      <c r="I22" s="11">
        <f>'Comanda (14)'!$G$10</f>
        <v>3</v>
      </c>
      <c r="J22" s="99">
        <f>'Comanda (14)'!$H$10</f>
        <v>3</v>
      </c>
      <c r="K22" s="99">
        <f>'Comanda (14)'!$H$25</f>
        <v>0.5</v>
      </c>
      <c r="L22" s="102">
        <f>'Comanda (14)'!$H$26</f>
        <v>3.5</v>
      </c>
      <c r="M22" s="11">
        <v>14</v>
      </c>
    </row>
    <row r="23" spans="1:13" ht="12.75">
      <c r="A23" s="11" t="str">
        <f>'Comanda (1)'!$A$10</f>
        <v>MARCOS</v>
      </c>
      <c r="B23" s="11" t="str">
        <f>'Comanda (1)'!$F$6</f>
        <v>24/07/2º</v>
      </c>
      <c r="C23" s="11" t="str">
        <f>'Comanda (15)'!$G$6</f>
        <v>ALEXANDRE</v>
      </c>
      <c r="D23" s="64" t="str">
        <f>'Comanda (15)'!$H$3</f>
        <v>7</v>
      </c>
      <c r="E23" s="40">
        <f>'Comanda (15)'!$B$10</f>
        <v>11</v>
      </c>
      <c r="F23" s="40">
        <f>'Comanda (15)'!$C$10</f>
        <v>15</v>
      </c>
      <c r="G23" s="40">
        <f>'Comanda (15)'!$D$10</f>
        <v>13</v>
      </c>
      <c r="H23" s="40">
        <f>'Comanda (15)'!$E$10</f>
        <v>30</v>
      </c>
      <c r="I23" s="11">
        <f>'Comanda (15)'!$G$10</f>
        <v>2.1500000000000004</v>
      </c>
      <c r="J23" s="99">
        <f>'Comanda (15)'!$H$10</f>
        <v>2.25</v>
      </c>
      <c r="K23" s="99">
        <f>'Comanda (15)'!$H$25</f>
        <v>0</v>
      </c>
      <c r="L23" s="102">
        <f>'Comanda (15)'!$H$26</f>
        <v>2.25</v>
      </c>
      <c r="M23" s="11">
        <v>15</v>
      </c>
    </row>
    <row r="24" spans="1:13" ht="12.75">
      <c r="A24" s="11" t="str">
        <f>'Comanda (1)'!$A$10</f>
        <v>MARCOS</v>
      </c>
      <c r="B24" s="11" t="str">
        <f>'Comanda (1)'!$F$6</f>
        <v>24/07/2º</v>
      </c>
      <c r="C24" s="11" t="str">
        <f>'Comanda (16)'!$G$6</f>
        <v>DEMETRIUS</v>
      </c>
      <c r="D24" s="64" t="str">
        <f>'Comanda (16)'!$H$3</f>
        <v>3</v>
      </c>
      <c r="E24" s="40">
        <f>'Comanda (16)'!$B$10</f>
        <v>10</v>
      </c>
      <c r="F24" s="40">
        <f>'Comanda (16)'!$C$10</f>
        <v>30</v>
      </c>
      <c r="G24" s="40">
        <f>'Comanda (16)'!$D$10</f>
        <v>11</v>
      </c>
      <c r="H24" s="40">
        <f>'Comanda (16)'!$E$10</f>
        <v>0</v>
      </c>
      <c r="I24" s="11">
        <f>'Comanda (16)'!$G$10</f>
        <v>0.6999999999999993</v>
      </c>
      <c r="J24" s="99">
        <f>'Comanda (16)'!$H$10</f>
        <v>0.5</v>
      </c>
      <c r="K24" s="99">
        <f>'Comanda (16)'!$H$25</f>
        <v>0</v>
      </c>
      <c r="L24" s="102">
        <f>'Comanda (16)'!$H$26</f>
        <v>0.5</v>
      </c>
      <c r="M24" s="11">
        <v>16</v>
      </c>
    </row>
    <row r="25" spans="1:13" ht="12.75">
      <c r="A25" s="11" t="str">
        <f>'Comanda (1)'!$A$10</f>
        <v>MARCOS</v>
      </c>
      <c r="B25" s="11" t="str">
        <f>'Comanda (1)'!$F$6</f>
        <v>24/07/2º</v>
      </c>
      <c r="C25" s="11" t="str">
        <f>'Comanda (17)'!$G$6</f>
        <v>FABRICIO</v>
      </c>
      <c r="D25" s="64" t="str">
        <f>'Comanda (17)'!$H$3</f>
        <v>5</v>
      </c>
      <c r="E25" s="40">
        <f>'Comanda (17)'!$B$10</f>
        <v>10</v>
      </c>
      <c r="F25" s="40">
        <f>'Comanda (17)'!$C$10</f>
        <v>55</v>
      </c>
      <c r="G25" s="40">
        <f>'Comanda (17)'!$D$10</f>
        <v>11</v>
      </c>
      <c r="H25" s="40">
        <f>'Comanda (17)'!$E$10</f>
        <v>25</v>
      </c>
      <c r="I25" s="11">
        <f>'Comanda (17)'!$G$10</f>
        <v>0.6999999999999993</v>
      </c>
      <c r="J25" s="99">
        <f>'Comanda (17)'!$H$10</f>
        <v>0.5</v>
      </c>
      <c r="K25" s="99">
        <f>'Comanda (17)'!$H$25</f>
        <v>0</v>
      </c>
      <c r="L25" s="102">
        <f>'Comanda (17)'!$H$26</f>
        <v>0.5</v>
      </c>
      <c r="M25" s="11">
        <v>17</v>
      </c>
    </row>
    <row r="26" spans="1:13" ht="12.75">
      <c r="A26" s="11" t="str">
        <f>'Comanda (1)'!$A$10</f>
        <v>MARCOS</v>
      </c>
      <c r="B26" s="11" t="str">
        <f>'Comanda (1)'!$F$6</f>
        <v>24/07/2º</v>
      </c>
      <c r="C26" s="11" t="str">
        <f>'Comanda (18)'!$G$6</f>
        <v>LUIS</v>
      </c>
      <c r="D26" s="64" t="str">
        <f>'Comanda (18)'!$H$3</f>
        <v>7</v>
      </c>
      <c r="E26" s="40">
        <f>'Comanda (18)'!$B$10</f>
        <v>11</v>
      </c>
      <c r="F26" s="40">
        <f>'Comanda (18)'!$C$10</f>
        <v>5</v>
      </c>
      <c r="G26" s="40">
        <f>'Comanda (18)'!$D$10</f>
        <v>11</v>
      </c>
      <c r="H26" s="40">
        <f>'Comanda (18)'!$E$10</f>
        <v>20</v>
      </c>
      <c r="I26" s="11">
        <f>'Comanda (18)'!$G$10</f>
        <v>0.14999999999999858</v>
      </c>
      <c r="J26" s="99">
        <f>'Comanda (18)'!$H$10</f>
        <v>0.25</v>
      </c>
      <c r="K26" s="99">
        <f>'Comanda (18)'!$H$25</f>
        <v>0</v>
      </c>
      <c r="L26" s="102">
        <f>'Comanda (18)'!$H$26</f>
        <v>0.25</v>
      </c>
      <c r="M26" s="11">
        <v>18</v>
      </c>
    </row>
    <row r="27" spans="1:13" ht="12.75">
      <c r="A27" s="11" t="str">
        <f>'Comanda (1)'!$A$10</f>
        <v>MARCOS</v>
      </c>
      <c r="B27" s="11" t="str">
        <f>'Comanda (1)'!$F$6</f>
        <v>24/07/2º</v>
      </c>
      <c r="C27" s="11" t="str">
        <f>'Comanda (19)'!$G$6</f>
        <v>EVERTON</v>
      </c>
      <c r="D27" s="64" t="str">
        <f>'Comanda (19)'!$H$3</f>
        <v>3/5</v>
      </c>
      <c r="E27" s="40">
        <f>'Comanda (19)'!$B$10</f>
        <v>11</v>
      </c>
      <c r="F27" s="40">
        <f>'Comanda (19)'!$C$10</f>
        <v>10</v>
      </c>
      <c r="G27" s="40">
        <f>'Comanda (19)'!$D$10</f>
        <v>12</v>
      </c>
      <c r="H27" s="40">
        <f>'Comanda (19)'!$E$10</f>
        <v>10</v>
      </c>
      <c r="I27" s="11">
        <f>'Comanda (19)'!$G$10</f>
        <v>1</v>
      </c>
      <c r="J27" s="99">
        <f>'Comanda (19)'!$H$10</f>
        <v>1</v>
      </c>
      <c r="K27" s="99">
        <f>'Comanda (19)'!$H$25</f>
        <v>0</v>
      </c>
      <c r="L27" s="102">
        <f>'Comanda (19)'!$H$26</f>
        <v>1</v>
      </c>
      <c r="M27" s="11">
        <v>19</v>
      </c>
    </row>
    <row r="28" spans="1:13" ht="12.75">
      <c r="A28" s="11" t="str">
        <f>'Comanda (1)'!$A$10</f>
        <v>MARCOS</v>
      </c>
      <c r="B28" s="11" t="str">
        <f>'Comanda (1)'!$F$6</f>
        <v>24/07/2º</v>
      </c>
      <c r="C28" s="11" t="str">
        <f>'Comanda (20)'!$G$6</f>
        <v>ROSANGELA</v>
      </c>
      <c r="D28" s="64" t="str">
        <f>'Comanda (20)'!$H$3</f>
        <v>1</v>
      </c>
      <c r="E28" s="40">
        <f>'Comanda (20)'!$B$10</f>
        <v>11</v>
      </c>
      <c r="F28" s="40">
        <f>'Comanda (20)'!$C$10</f>
        <v>0</v>
      </c>
      <c r="G28" s="40">
        <f>'Comanda (20)'!$D$10</f>
        <v>12</v>
      </c>
      <c r="H28" s="40">
        <f>'Comanda (20)'!$E$10</f>
        <v>30</v>
      </c>
      <c r="I28" s="11">
        <f>'Comanda (20)'!$G$10</f>
        <v>1.3000000000000007</v>
      </c>
      <c r="J28" s="99">
        <f>'Comanda (20)'!$H$10</f>
        <v>1.5</v>
      </c>
      <c r="K28" s="99">
        <f>'Comanda (20)'!$H$25</f>
        <v>0</v>
      </c>
      <c r="L28" s="102">
        <f>'Comanda (20)'!$H$26</f>
        <v>1.5</v>
      </c>
      <c r="M28" s="11">
        <v>20</v>
      </c>
    </row>
    <row r="29" spans="1:13" ht="12.75">
      <c r="A29" s="11" t="str">
        <f>'Comanda (1)'!$A$10</f>
        <v>MARCOS</v>
      </c>
      <c r="B29" s="11" t="str">
        <f>'Comanda (1)'!$F$6</f>
        <v>24/07/2º</v>
      </c>
      <c r="C29" s="11" t="str">
        <f>'Comanda (21)'!$G$6</f>
        <v>WILTON</v>
      </c>
      <c r="D29" s="64" t="str">
        <f>'Comanda (21)'!$H$3</f>
        <v>8</v>
      </c>
      <c r="E29" s="40">
        <f>'Comanda (21)'!$B$10</f>
        <v>11</v>
      </c>
      <c r="F29" s="40">
        <f>'Comanda (21)'!$C$10</f>
        <v>30</v>
      </c>
      <c r="G29" s="40">
        <f>'Comanda (21)'!$D$10</f>
        <v>13</v>
      </c>
      <c r="H29" s="40">
        <f>'Comanda (21)'!$E$10</f>
        <v>0</v>
      </c>
      <c r="I29" s="11">
        <f>'Comanda (21)'!$G$10</f>
        <v>1.6999999999999993</v>
      </c>
      <c r="J29" s="99">
        <f>'Comanda (21)'!$H$10</f>
        <v>1.5</v>
      </c>
      <c r="K29" s="99">
        <f>'Comanda (21)'!$H$25</f>
        <v>0</v>
      </c>
      <c r="L29" s="102">
        <f>'Comanda (21)'!$H$26</f>
        <v>1.5</v>
      </c>
      <c r="M29" s="11">
        <v>21</v>
      </c>
    </row>
    <row r="30" spans="1:13" ht="12.75">
      <c r="A30" s="11" t="str">
        <f>'Comanda (1)'!$A$10</f>
        <v>MARCOS</v>
      </c>
      <c r="B30" s="11" t="str">
        <f>'Comanda (1)'!$F$6</f>
        <v>24/07/2º</v>
      </c>
      <c r="C30" s="11" t="str">
        <f>'Comanda (22)'!$G$6</f>
        <v>JOÃO</v>
      </c>
      <c r="D30" s="64" t="str">
        <f>'Comanda (22)'!$H$3</f>
        <v>10</v>
      </c>
      <c r="E30" s="40">
        <f>'Comanda (22)'!$B$10</f>
        <v>11</v>
      </c>
      <c r="F30" s="40">
        <f>'Comanda (22)'!$C$10</f>
        <v>30</v>
      </c>
      <c r="G30" s="40">
        <f>'Comanda (22)'!$D$10</f>
        <v>12</v>
      </c>
      <c r="H30" s="40">
        <f>'Comanda (22)'!$E$10</f>
        <v>30</v>
      </c>
      <c r="I30" s="11">
        <f>'Comanda (22)'!$G$10</f>
        <v>1</v>
      </c>
      <c r="J30" s="99">
        <f>'Comanda (22)'!$H$10</f>
        <v>1</v>
      </c>
      <c r="K30" s="99">
        <f>'Comanda (22)'!$H$25</f>
        <v>0</v>
      </c>
      <c r="L30" s="102">
        <f>'Comanda (22)'!$H$26</f>
        <v>1</v>
      </c>
      <c r="M30" s="11">
        <v>22</v>
      </c>
    </row>
    <row r="31" spans="1:13" ht="12.75">
      <c r="A31" s="11" t="str">
        <f>'Comanda (1)'!$A$10</f>
        <v>MARCOS</v>
      </c>
      <c r="B31" s="11" t="str">
        <f>'Comanda (1)'!$F$6</f>
        <v>24/07/2º</v>
      </c>
      <c r="C31" s="11" t="str">
        <f>'Comanda (23)'!$G$6</f>
        <v>MARTINS</v>
      </c>
      <c r="D31" s="64" t="str">
        <f>'Comanda (23)'!$H$3</f>
        <v>3</v>
      </c>
      <c r="E31" s="40">
        <f>'Comanda (23)'!$B$10</f>
        <v>11</v>
      </c>
      <c r="F31" s="40">
        <f>'Comanda (23)'!$C$10</f>
        <v>35</v>
      </c>
      <c r="G31" s="40">
        <f>'Comanda (23)'!$D$10</f>
        <v>13</v>
      </c>
      <c r="H31" s="40">
        <f>'Comanda (23)'!$E$10</f>
        <v>44</v>
      </c>
      <c r="I31" s="11">
        <f>'Comanda (23)'!$G$10</f>
        <v>2.09</v>
      </c>
      <c r="J31" s="99">
        <f>'Comanda (23)'!$H$10</f>
        <v>2.1499999999999986</v>
      </c>
      <c r="K31" s="99">
        <f>'Comanda (23)'!$H$25</f>
        <v>0</v>
      </c>
      <c r="L31" s="102">
        <f>'Comanda (23)'!$H$26</f>
        <v>2.1499999999999986</v>
      </c>
      <c r="M31" s="11">
        <v>23</v>
      </c>
    </row>
    <row r="32" spans="1:13" ht="12.75">
      <c r="A32" s="11" t="str">
        <f>'Comanda (1)'!$A$10</f>
        <v>MARCOS</v>
      </c>
      <c r="B32" s="11" t="str">
        <f>'Comanda (1)'!$F$6</f>
        <v>24/07/2º</v>
      </c>
      <c r="C32" s="11" t="str">
        <f>'Comanda (24)'!$G$6</f>
        <v>ELIDILEIA</v>
      </c>
      <c r="D32" s="64" t="str">
        <f>'Comanda (24)'!$H$3</f>
        <v>4</v>
      </c>
      <c r="E32" s="40">
        <f>'Comanda (24)'!$B$10</f>
        <v>11</v>
      </c>
      <c r="F32" s="40">
        <f>'Comanda (24)'!$C$10</f>
        <v>35</v>
      </c>
      <c r="G32" s="40">
        <f>'Comanda (24)'!$D$10</f>
        <v>12</v>
      </c>
      <c r="H32" s="40">
        <f>'Comanda (24)'!$E$10</f>
        <v>35</v>
      </c>
      <c r="I32" s="11">
        <f>'Comanda (24)'!$G$10</f>
        <v>1</v>
      </c>
      <c r="J32" s="99">
        <f>'Comanda (24)'!$H$10</f>
        <v>1</v>
      </c>
      <c r="K32" s="99">
        <f>'Comanda (24)'!$H$25</f>
        <v>0</v>
      </c>
      <c r="L32" s="102">
        <f>'Comanda (24)'!$H$26</f>
        <v>1</v>
      </c>
      <c r="M32" s="11">
        <v>24</v>
      </c>
    </row>
    <row r="33" spans="1:13" ht="12.75">
      <c r="A33" s="11" t="str">
        <f>'Comanda (1)'!$A$10</f>
        <v>MARCOS</v>
      </c>
      <c r="B33" s="11" t="str">
        <f>'Comanda (1)'!$F$6</f>
        <v>24/07/2º</v>
      </c>
      <c r="C33" s="11" t="str">
        <f>'Comanda (25)'!$G$6</f>
        <v>ROBERTO</v>
      </c>
      <c r="D33" s="64" t="str">
        <f>'Comanda (25)'!$H$3</f>
        <v>5</v>
      </c>
      <c r="E33" s="40">
        <f>'Comanda (25)'!$B$10</f>
        <v>12</v>
      </c>
      <c r="F33" s="40">
        <f>'Comanda (25)'!$C$10</f>
        <v>20</v>
      </c>
      <c r="G33" s="40">
        <f>'Comanda (25)'!$D$10</f>
        <v>12</v>
      </c>
      <c r="H33" s="40">
        <f>'Comanda (25)'!$E$10</f>
        <v>50</v>
      </c>
      <c r="I33" s="11">
        <f>'Comanda (25)'!$G$10</f>
        <v>0.3000000000000007</v>
      </c>
      <c r="J33" s="99">
        <f>'Comanda (25)'!$H$10</f>
        <v>0.5</v>
      </c>
      <c r="K33" s="99">
        <f>'Comanda (25)'!$H$25</f>
        <v>0</v>
      </c>
      <c r="L33" s="102">
        <f>'Comanda (25)'!$H$26</f>
        <v>0.5</v>
      </c>
      <c r="M33" s="11">
        <v>25</v>
      </c>
    </row>
    <row r="34" spans="1:13" ht="12.75">
      <c r="A34" s="11" t="str">
        <f>'Comanda (1)'!$A$10</f>
        <v>MARCOS</v>
      </c>
      <c r="B34" s="11" t="str">
        <f>'Comanda (1)'!$F$6</f>
        <v>24/07/2º</v>
      </c>
      <c r="C34" s="11" t="str">
        <f>'Comanda (26)'!$G$6</f>
        <v>PATRICIA</v>
      </c>
      <c r="D34" s="64" t="str">
        <f>'Comanda (26)'!$H$3</f>
        <v>1</v>
      </c>
      <c r="E34" s="40">
        <f>'Comanda (26)'!$B$10</f>
        <v>12</v>
      </c>
      <c r="F34" s="40">
        <f>'Comanda (26)'!$C$10</f>
        <v>30</v>
      </c>
      <c r="G34" s="40">
        <f>'Comanda (26)'!$D$10</f>
        <v>14</v>
      </c>
      <c r="H34" s="40">
        <f>'Comanda (26)'!$E$10</f>
        <v>0</v>
      </c>
      <c r="I34" s="11">
        <f>'Comanda (26)'!$G$10</f>
        <v>1.6999999999999993</v>
      </c>
      <c r="J34" s="99">
        <f>'Comanda (26)'!$H$10</f>
        <v>1.5</v>
      </c>
      <c r="K34" s="99">
        <f>'Comanda (26)'!$H$25</f>
        <v>0.5</v>
      </c>
      <c r="L34" s="102">
        <f>'Comanda (26)'!$H$26</f>
        <v>2</v>
      </c>
      <c r="M34" s="11">
        <v>26</v>
      </c>
    </row>
    <row r="35" spans="1:13" ht="12.75">
      <c r="A35" s="11" t="str">
        <f>'Comanda (1)'!$A$10</f>
        <v>MARCOS</v>
      </c>
      <c r="B35" s="11" t="str">
        <f>'Comanda (1)'!$F$6</f>
        <v>24/07/2º</v>
      </c>
      <c r="C35" s="11" t="str">
        <f>'Comanda (27)'!$G$6</f>
        <v>FABIO</v>
      </c>
      <c r="D35" s="64" t="str">
        <f>'Comanda (27)'!$H$3</f>
        <v>10</v>
      </c>
      <c r="E35" s="40">
        <f>'Comanda (27)'!$B$10</f>
        <v>12</v>
      </c>
      <c r="F35" s="40">
        <f>'Comanda (27)'!$C$10</f>
        <v>35</v>
      </c>
      <c r="G35" s="40">
        <f>'Comanda (27)'!$D$10</f>
        <v>15</v>
      </c>
      <c r="H35" s="40">
        <f>'Comanda (27)'!$E$10</f>
        <v>35</v>
      </c>
      <c r="I35" s="11">
        <f>'Comanda (27)'!$G$10</f>
        <v>3</v>
      </c>
      <c r="J35" s="99">
        <f>'Comanda (27)'!$H$10</f>
        <v>3.791666666666667</v>
      </c>
      <c r="K35" s="99">
        <f>'Comanda (27)'!$H$25</f>
        <v>1</v>
      </c>
      <c r="L35" s="102">
        <f>'Comanda (27)'!$H$26</f>
        <v>4.791666666666667</v>
      </c>
      <c r="M35" s="11">
        <v>27</v>
      </c>
    </row>
    <row r="36" spans="1:13" ht="12.75">
      <c r="A36" s="11" t="str">
        <f>'Comanda (1)'!$A$10</f>
        <v>MARCOS</v>
      </c>
      <c r="B36" s="11" t="str">
        <f>'Comanda (1)'!$F$6</f>
        <v>24/07/2º</v>
      </c>
      <c r="C36" s="11" t="str">
        <f>'Comanda (28)'!$G$6</f>
        <v>CARMEN</v>
      </c>
      <c r="D36" s="64" t="str">
        <f>'Comanda (28)'!$H$3</f>
        <v>5</v>
      </c>
      <c r="E36" s="40">
        <f>'Comanda (28)'!$B$10</f>
        <v>12</v>
      </c>
      <c r="F36" s="40">
        <f>'Comanda (28)'!$C$10</f>
        <v>45</v>
      </c>
      <c r="G36" s="40">
        <f>'Comanda (28)'!$D$10</f>
        <v>15</v>
      </c>
      <c r="H36" s="40">
        <f>'Comanda (28)'!$E$10</f>
        <v>10</v>
      </c>
      <c r="I36" s="11">
        <f>'Comanda (28)'!$G$10</f>
        <v>2.6500000000000004</v>
      </c>
      <c r="J36" s="99">
        <f>'Comanda (28)'!$H$10</f>
        <v>2.999999999999999</v>
      </c>
      <c r="K36" s="99">
        <f>'Comanda (28)'!$H$25</f>
        <v>0</v>
      </c>
      <c r="L36" s="102">
        <f>'Comanda (28)'!$H$26</f>
        <v>2.999999999999999</v>
      </c>
      <c r="M36" s="11">
        <v>28</v>
      </c>
    </row>
    <row r="37" spans="1:13" ht="12.75">
      <c r="A37" s="11" t="str">
        <f>'Comanda (1)'!$A$10</f>
        <v>MARCOS</v>
      </c>
      <c r="B37" s="11" t="str">
        <f>'Comanda (1)'!$F$6</f>
        <v>24/07/2º</v>
      </c>
      <c r="C37" s="11" t="str">
        <f>'Comanda (29)'!$G$6</f>
        <v>RENATO</v>
      </c>
      <c r="D37" s="64" t="str">
        <f>'Comanda (29)'!$H$3</f>
        <v>4/3</v>
      </c>
      <c r="E37" s="40">
        <f>'Comanda (29)'!$B$10</f>
        <v>12</v>
      </c>
      <c r="F37" s="40">
        <f>'Comanda (29)'!$C$10</f>
        <v>50</v>
      </c>
      <c r="G37" s="40">
        <f>'Comanda (29)'!$D$10</f>
        <v>14</v>
      </c>
      <c r="H37" s="40">
        <f>'Comanda (29)'!$E$10</f>
        <v>30</v>
      </c>
      <c r="I37" s="11">
        <f>'Comanda (29)'!$G$10</f>
        <v>1.8000000000000007</v>
      </c>
      <c r="J37" s="99">
        <f>'Comanda (29)'!$H$10</f>
        <v>1.916666666666666</v>
      </c>
      <c r="K37" s="99">
        <f>'Comanda (29)'!$H$25</f>
        <v>0</v>
      </c>
      <c r="L37" s="102">
        <f>'Comanda (29)'!$H$26</f>
        <v>1.916666666666666</v>
      </c>
      <c r="M37" s="11">
        <v>29</v>
      </c>
    </row>
    <row r="38" spans="1:13" ht="12.75">
      <c r="A38" s="11" t="str">
        <f>'Comanda (1)'!$A$10</f>
        <v>MARCOS</v>
      </c>
      <c r="B38" s="11" t="str">
        <f>'Comanda (1)'!$F$6</f>
        <v>24/07/2º</v>
      </c>
      <c r="C38" s="11" t="str">
        <f>'Comanda (30)'!$G$6</f>
        <v>RICARDO</v>
      </c>
      <c r="D38" s="64" t="str">
        <f>'Comanda (30)'!$H$3</f>
        <v>8/2</v>
      </c>
      <c r="E38" s="40">
        <f>'Comanda (30)'!$B$10</f>
        <v>13</v>
      </c>
      <c r="F38" s="40">
        <f>'Comanda (30)'!$C$10</f>
        <v>15</v>
      </c>
      <c r="G38" s="40">
        <f>'Comanda (30)'!$D$10</f>
        <v>14</v>
      </c>
      <c r="H38" s="40">
        <f>'Comanda (30)'!$E$10</f>
        <v>10</v>
      </c>
      <c r="I38" s="11">
        <f>'Comanda (30)'!$G$10</f>
        <v>0.9499999999999993</v>
      </c>
      <c r="J38" s="99">
        <f>'Comanda (30)'!$H$10</f>
        <v>0.9999999999999991</v>
      </c>
      <c r="K38" s="99">
        <f>'Comanda (30)'!$H$25</f>
        <v>0</v>
      </c>
      <c r="L38" s="102">
        <f>'Comanda (30)'!$H$26</f>
        <v>0.9999999999999991</v>
      </c>
      <c r="M38" s="11">
        <v>30</v>
      </c>
    </row>
    <row r="39" spans="1:13" ht="12.75">
      <c r="A39" s="11" t="str">
        <f>'Comanda (1)'!$A$10</f>
        <v>MARCOS</v>
      </c>
      <c r="B39" s="11" t="str">
        <f>'Comanda (1)'!$F$6</f>
        <v>24/07/2º</v>
      </c>
      <c r="C39" s="11" t="str">
        <f>'Comanda (31)'!$G$6</f>
        <v>SAMUEL</v>
      </c>
      <c r="D39" s="64" t="str">
        <f>'Comanda (31)'!$H$3</f>
        <v>6</v>
      </c>
      <c r="E39" s="40">
        <f>'Comanda (31)'!$B$10</f>
        <v>13</v>
      </c>
      <c r="F39" s="40">
        <f>'Comanda (31)'!$C$10</f>
        <v>15</v>
      </c>
      <c r="G39" s="40">
        <f>'Comanda (31)'!$D$10</f>
        <v>14</v>
      </c>
      <c r="H39" s="40">
        <f>'Comanda (31)'!$E$10</f>
        <v>50</v>
      </c>
      <c r="I39" s="11">
        <f>'Comanda (31)'!$G$10</f>
        <v>1.3499999999999996</v>
      </c>
      <c r="J39" s="99">
        <f>'Comanda (31)'!$H$10</f>
        <v>2.000000000000001</v>
      </c>
      <c r="K39" s="99">
        <f>'Comanda (31)'!$H$25</f>
        <v>0</v>
      </c>
      <c r="L39" s="102">
        <f>'Comanda (31)'!$H$26</f>
        <v>2.000000000000001</v>
      </c>
      <c r="M39" s="11">
        <v>31</v>
      </c>
    </row>
    <row r="40" spans="1:13" ht="12.75">
      <c r="A40" s="11" t="str">
        <f>'Comanda (1)'!$A$10</f>
        <v>MARCOS</v>
      </c>
      <c r="B40" s="11" t="str">
        <f>'Comanda (1)'!$F$6</f>
        <v>24/07/2º</v>
      </c>
      <c r="C40" s="11" t="str">
        <f>'Comanda (32)'!$G$6</f>
        <v>ANA CLAUDIA</v>
      </c>
      <c r="D40" s="64" t="str">
        <f>'Comanda (32)'!$H$3</f>
        <v>8</v>
      </c>
      <c r="E40" s="40">
        <f>'Comanda (32)'!$B$10</f>
        <v>13</v>
      </c>
      <c r="F40" s="40">
        <f>'Comanda (32)'!$C$10</f>
        <v>45</v>
      </c>
      <c r="G40" s="40">
        <f>'Comanda (32)'!$D$10</f>
        <v>14</v>
      </c>
      <c r="H40" s="40">
        <f>'Comanda (32)'!$E$10</f>
        <v>10</v>
      </c>
      <c r="I40" s="11">
        <f>'Comanda (32)'!$G$10</f>
        <v>0.6500000000000004</v>
      </c>
      <c r="J40" s="99">
        <f>'Comanda (32)'!$H$10</f>
        <v>0.4999999999999991</v>
      </c>
      <c r="K40" s="99">
        <f>'Comanda (32)'!$H$25</f>
        <v>0.5</v>
      </c>
      <c r="L40" s="102">
        <f>'Comanda (32)'!$H$26</f>
        <v>0.9999999999999991</v>
      </c>
      <c r="M40" s="11">
        <v>32</v>
      </c>
    </row>
    <row r="41" spans="1:13" ht="12.75">
      <c r="A41" s="11" t="str">
        <f>'Comanda (1)'!$A$10</f>
        <v>MARCOS</v>
      </c>
      <c r="B41" s="11" t="str">
        <f>'Comanda (1)'!$F$6</f>
        <v>24/07/2º</v>
      </c>
      <c r="C41" s="11" t="str">
        <f>'Comanda (33)'!$G$6</f>
        <v>GLEYSON</v>
      </c>
      <c r="D41" s="64" t="str">
        <f>'Comanda (33)'!$H$3</f>
        <v>4/1/6</v>
      </c>
      <c r="E41" s="40">
        <f>'Comanda (33)'!$B$10</f>
        <v>13</v>
      </c>
      <c r="F41" s="40">
        <f>'Comanda (33)'!$C$10</f>
        <v>50</v>
      </c>
      <c r="G41" s="40">
        <f>'Comanda (33)'!$D$10</f>
        <v>13</v>
      </c>
      <c r="H41" s="40">
        <f>'Comanda (33)'!$E$10</f>
        <v>50</v>
      </c>
      <c r="I41" s="11">
        <f>'Comanda (33)'!$G$10</f>
        <v>0</v>
      </c>
      <c r="J41" s="99">
        <f>'Comanda (33)'!$H$10</f>
        <v>0</v>
      </c>
      <c r="K41" s="99">
        <f>'Comanda (33)'!$H$25</f>
        <v>0</v>
      </c>
      <c r="L41" s="102">
        <f>'Comanda (33)'!$H$26</f>
        <v>0</v>
      </c>
      <c r="M41" s="11">
        <v>33</v>
      </c>
    </row>
    <row r="42" spans="1:13" ht="12.75">
      <c r="A42" s="11" t="str">
        <f>'Comanda (1)'!$A$10</f>
        <v>MARCOS</v>
      </c>
      <c r="B42" s="11" t="str">
        <f>'Comanda (1)'!$F$6</f>
        <v>24/07/2º</v>
      </c>
      <c r="C42" s="11" t="str">
        <f>'Comanda (34)'!$G$6</f>
        <v>JOELSON</v>
      </c>
      <c r="D42" s="64" t="str">
        <f>'Comanda (34)'!$H$3</f>
        <v>7/2</v>
      </c>
      <c r="E42" s="40">
        <f>'Comanda (34)'!$B$10</f>
        <v>14</v>
      </c>
      <c r="F42" s="40">
        <f>'Comanda (34)'!$C$10</f>
        <v>0</v>
      </c>
      <c r="G42" s="40">
        <f>'Comanda (34)'!$D$10</f>
        <v>14</v>
      </c>
      <c r="H42" s="40">
        <f>'Comanda (34)'!$E$10</f>
        <v>0</v>
      </c>
      <c r="I42" s="11">
        <f>'Comanda (34)'!$G$10</f>
        <v>0</v>
      </c>
      <c r="J42" s="99">
        <f>'Comanda (34)'!$H$10</f>
        <v>0</v>
      </c>
      <c r="K42" s="99">
        <f>'Comanda (34)'!$H$25</f>
        <v>0</v>
      </c>
      <c r="L42" s="102">
        <f>'Comanda (34)'!$H$26</f>
        <v>0</v>
      </c>
      <c r="M42" s="11">
        <v>34</v>
      </c>
    </row>
    <row r="43" spans="1:13" ht="12.75">
      <c r="A43" s="11" t="str">
        <f>'Comanda (1)'!$A$10</f>
        <v>MARCOS</v>
      </c>
      <c r="B43" s="11" t="str">
        <f>'Comanda (1)'!$F$6</f>
        <v>24/07/2º</v>
      </c>
      <c r="C43" s="11" t="str">
        <f>'Comanda (35)'!$G$6</f>
        <v>VALQUIR</v>
      </c>
      <c r="D43" s="64" t="str">
        <f>'Comanda (35)'!$H$3</f>
        <v>4</v>
      </c>
      <c r="E43" s="40">
        <f>'Comanda (35)'!$B$10</f>
        <v>14</v>
      </c>
      <c r="F43" s="40">
        <f>'Comanda (35)'!$C$10</f>
        <v>10</v>
      </c>
      <c r="G43" s="40">
        <f>'Comanda (35)'!$D$10</f>
        <v>14</v>
      </c>
      <c r="H43" s="40">
        <f>'Comanda (35)'!$E$10</f>
        <v>10</v>
      </c>
      <c r="I43" s="11">
        <f>'Comanda (35)'!$G$10</f>
        <v>0</v>
      </c>
      <c r="J43" s="99">
        <f>'Comanda (35)'!$H$10</f>
        <v>0</v>
      </c>
      <c r="K43" s="99">
        <f>'Comanda (35)'!$H$25</f>
        <v>0</v>
      </c>
      <c r="L43" s="102">
        <f>'Comanda (35)'!$H$26</f>
        <v>0</v>
      </c>
      <c r="M43" s="11">
        <v>35</v>
      </c>
    </row>
    <row r="44" spans="1:13" ht="12.75">
      <c r="A44" s="11" t="str">
        <f>'Comanda (1)'!$A$10</f>
        <v>MARCOS</v>
      </c>
      <c r="B44" s="11" t="str">
        <f>'Comanda (1)'!$F$6</f>
        <v>24/07/2º</v>
      </c>
      <c r="C44" s="11" t="str">
        <f>'Comanda (36)'!$G$6</f>
        <v>MARCOS</v>
      </c>
      <c r="D44" s="63" t="str">
        <f>'Comanda (36)'!$H$3</f>
        <v>8</v>
      </c>
      <c r="E44" s="40">
        <f>'Comanda (36)'!$B$10</f>
        <v>14</v>
      </c>
      <c r="F44" s="40">
        <f>'Comanda (36)'!$C$10</f>
        <v>20</v>
      </c>
      <c r="G44" s="40">
        <f>'Comanda (36)'!$D$10</f>
        <v>15</v>
      </c>
      <c r="H44" s="40">
        <f>'Comanda (36)'!$E$10</f>
        <v>20</v>
      </c>
      <c r="I44" s="11">
        <f>'Comanda (36)'!$G$10</f>
        <v>1</v>
      </c>
      <c r="J44" s="99">
        <f>'Comanda (36)'!$H$10</f>
        <v>1.5</v>
      </c>
      <c r="K44" s="99">
        <f>'Comanda (36)'!$H$25</f>
        <v>0.5</v>
      </c>
      <c r="L44" s="102">
        <f>'Comanda (36)'!$H$26</f>
        <v>2</v>
      </c>
      <c r="M44" s="11">
        <v>36</v>
      </c>
    </row>
    <row r="45" spans="1:13" ht="12.75">
      <c r="A45" s="11" t="str">
        <f>'Comanda (1)'!$A$10</f>
        <v>MARCOS</v>
      </c>
      <c r="B45" s="11" t="str">
        <f>'Comanda (1)'!$F$6</f>
        <v>24/07/2º</v>
      </c>
      <c r="C45" s="11" t="str">
        <f>'Comanda (37)'!$G$6</f>
        <v>EDUARDO</v>
      </c>
      <c r="D45" s="63" t="str">
        <f>'Comanda (37)'!$H$3</f>
        <v>3</v>
      </c>
      <c r="E45" s="40">
        <f>'Comanda (37)'!$B$10</f>
        <v>15</v>
      </c>
      <c r="F45" s="40">
        <f>'Comanda (37)'!$C$10</f>
        <v>5</v>
      </c>
      <c r="G45" s="40">
        <f>'Comanda (37)'!$D$10</f>
        <v>15</v>
      </c>
      <c r="H45" s="40">
        <f>'Comanda (37)'!$E$10</f>
        <v>5</v>
      </c>
      <c r="I45" s="11">
        <f>'Comanda (37)'!$G$10</f>
        <v>0</v>
      </c>
      <c r="J45" s="99">
        <f>'Comanda (37)'!$H$10</f>
        <v>0</v>
      </c>
      <c r="K45" s="99">
        <f>'Comanda (37)'!$H$25</f>
        <v>0</v>
      </c>
      <c r="L45" s="102">
        <f>'Comanda (37)'!$H$26</f>
        <v>0</v>
      </c>
      <c r="M45" s="11">
        <v>37</v>
      </c>
    </row>
    <row r="46" spans="1:13" ht="12.75">
      <c r="A46" s="11" t="str">
        <f>'Comanda (1)'!$A$10</f>
        <v>MARCOS</v>
      </c>
      <c r="B46" s="11" t="str">
        <f>'Comanda (1)'!$F$6</f>
        <v>24/07/2º</v>
      </c>
      <c r="C46" s="11" t="str">
        <f>'Comanda (38)'!$G$6</f>
        <v>-</v>
      </c>
      <c r="D46" s="63" t="str">
        <f>'Comanda (38)'!$H$3</f>
        <v>-</v>
      </c>
      <c r="E46" s="40">
        <f>'Comanda (38)'!$B$10</f>
        <v>0</v>
      </c>
      <c r="F46" s="40">
        <f>'Comanda (38)'!$C$10</f>
        <v>0</v>
      </c>
      <c r="G46" s="40">
        <f>'Comanda (38)'!$D$10</f>
        <v>0</v>
      </c>
      <c r="H46" s="40">
        <f>'Comanda (38)'!$E$10</f>
        <v>0</v>
      </c>
      <c r="I46" s="11">
        <f>'Comanda (38)'!$G$10</f>
        <v>0</v>
      </c>
      <c r="J46" s="99">
        <f>'Comanda (38)'!$H$10</f>
        <v>0</v>
      </c>
      <c r="K46" s="99">
        <f>'Comanda (38)'!$H$25</f>
        <v>0</v>
      </c>
      <c r="L46" s="102">
        <f>'Comanda (38)'!$H$26</f>
        <v>0</v>
      </c>
      <c r="M46" s="11">
        <v>38</v>
      </c>
    </row>
    <row r="47" spans="1:13" ht="12.75">
      <c r="A47" s="11" t="str">
        <f>'Comanda (1)'!$A$10</f>
        <v>MARCOS</v>
      </c>
      <c r="B47" s="11" t="str">
        <f>'Comanda (1)'!$F$6</f>
        <v>24/07/2º</v>
      </c>
      <c r="C47" s="11" t="str">
        <f>'Comanda (39)'!$G$6</f>
        <v>-</v>
      </c>
      <c r="D47" s="63" t="str">
        <f>'Comanda (39)'!$H$3</f>
        <v>-</v>
      </c>
      <c r="E47" s="40">
        <f>'Comanda (39)'!$B$10</f>
        <v>0</v>
      </c>
      <c r="F47" s="40">
        <f>'Comanda (39)'!$C$10</f>
        <v>0</v>
      </c>
      <c r="G47" s="40">
        <f>'Comanda (39)'!$D$10</f>
        <v>0</v>
      </c>
      <c r="H47" s="40">
        <f>'Comanda (39)'!$E$10</f>
        <v>0</v>
      </c>
      <c r="I47" s="11">
        <f>'Comanda (39)'!$G$10</f>
        <v>0</v>
      </c>
      <c r="J47" s="99">
        <f>'Comanda (39)'!$H$10</f>
        <v>0</v>
      </c>
      <c r="K47" s="99">
        <f>'Comanda (39)'!$H$25</f>
        <v>0</v>
      </c>
      <c r="L47" s="102">
        <f>'Comanda (39)'!$H$26</f>
        <v>0</v>
      </c>
      <c r="M47" s="11">
        <v>39</v>
      </c>
    </row>
    <row r="48" spans="1:13" ht="12.75">
      <c r="A48" s="11" t="str">
        <f>'Comanda (1)'!$A$10</f>
        <v>MARCOS</v>
      </c>
      <c r="B48" s="11" t="str">
        <f>'Comanda (1)'!$F$6</f>
        <v>24/07/2º</v>
      </c>
      <c r="C48" s="11" t="str">
        <f>'Comanda (40)'!$G$6</f>
        <v>-</v>
      </c>
      <c r="D48" s="63" t="str">
        <f>'Comanda (40)'!$H$3</f>
        <v>-</v>
      </c>
      <c r="E48" s="40">
        <f>'Comanda (40)'!$B$10</f>
        <v>0</v>
      </c>
      <c r="F48" s="40">
        <f>'Comanda (40)'!$C$10</f>
        <v>0</v>
      </c>
      <c r="G48" s="40">
        <f>'Comanda (40)'!$D$10</f>
        <v>0</v>
      </c>
      <c r="H48" s="40">
        <f>'Comanda (40)'!$E$10</f>
        <v>0</v>
      </c>
      <c r="I48" s="11">
        <f>'Comanda (40)'!$G$10</f>
        <v>0</v>
      </c>
      <c r="J48" s="99">
        <f>'Comanda (40)'!$H$10</f>
        <v>0</v>
      </c>
      <c r="K48" s="99">
        <f>'Comanda (40)'!$H$25</f>
        <v>0</v>
      </c>
      <c r="L48" s="102">
        <f>'Comanda (40)'!$H$26</f>
        <v>0</v>
      </c>
      <c r="M48" s="11">
        <v>40</v>
      </c>
    </row>
    <row r="49" spans="1:13" ht="13.5" thickBot="1">
      <c r="A49" s="89" t="str">
        <f>'Comanda (1)'!$A$10</f>
        <v>MARCOS</v>
      </c>
      <c r="B49" s="89" t="str">
        <f>'Comanda (1)'!$F$6</f>
        <v>24/07/2º</v>
      </c>
      <c r="C49" s="89" t="str">
        <f>'Comanda (41)'!$G$6</f>
        <v>-</v>
      </c>
      <c r="D49" s="93" t="str">
        <f>'Comanda (41)'!$H$3</f>
        <v>-</v>
      </c>
      <c r="E49" s="90">
        <f>'Comanda (41)'!$B$10</f>
        <v>0</v>
      </c>
      <c r="F49" s="90">
        <f>'Comanda (41)'!$C$10</f>
        <v>0</v>
      </c>
      <c r="G49" s="90">
        <f>'Comanda (41)'!$D$10</f>
        <v>0</v>
      </c>
      <c r="H49" s="90">
        <f>'Comanda (41)'!$E$10</f>
        <v>0</v>
      </c>
      <c r="I49" s="89">
        <f>'Comanda (41)'!$G$10</f>
        <v>0</v>
      </c>
      <c r="J49" s="100">
        <f>'Comanda (41)'!$H$10</f>
        <v>0</v>
      </c>
      <c r="K49" s="99">
        <f>'Comanda (41)'!$H$25</f>
        <v>0</v>
      </c>
      <c r="L49" s="103">
        <f>'Comanda (41)'!$H$26</f>
        <v>0</v>
      </c>
      <c r="M49" s="11">
        <v>41</v>
      </c>
    </row>
    <row r="50" spans="1:13" ht="13.5" thickBot="1">
      <c r="A50" s="62" t="s">
        <v>38</v>
      </c>
      <c r="B50" s="19"/>
      <c r="C50" s="19"/>
      <c r="D50" s="91"/>
      <c r="E50" s="19"/>
      <c r="F50" s="19"/>
      <c r="G50" s="19"/>
      <c r="H50" s="19"/>
      <c r="I50" s="19"/>
      <c r="J50" s="19"/>
      <c r="K50" s="92"/>
      <c r="L50" s="104">
        <f>SUM(L9:L49)</f>
        <v>61.60833333333333</v>
      </c>
      <c r="M50" s="92"/>
    </row>
    <row r="51" spans="1:14" ht="13.5" thickBot="1">
      <c r="A51" s="6"/>
      <c r="B51" s="6"/>
      <c r="C51" s="6"/>
      <c r="D51" s="67"/>
      <c r="E51" s="6"/>
      <c r="F51" s="6"/>
      <c r="G51" s="6"/>
      <c r="H51" s="6"/>
      <c r="I51" s="6"/>
      <c r="J51" s="6"/>
      <c r="K51" s="6"/>
      <c r="L51" s="6"/>
      <c r="M51" s="6"/>
      <c r="N51" s="9"/>
    </row>
    <row r="52" spans="1:14" ht="13.5" thickBot="1">
      <c r="A52" s="6"/>
      <c r="B52" s="6"/>
      <c r="C52" s="6"/>
      <c r="D52" s="96"/>
      <c r="E52" s="97" t="s">
        <v>45</v>
      </c>
      <c r="F52" s="6"/>
      <c r="G52" s="98"/>
      <c r="H52" s="6"/>
      <c r="I52" s="94" t="str">
        <f>'Comanda (1)'!F6</f>
        <v>24/07/2º</v>
      </c>
      <c r="J52" s="95" t="s">
        <v>48</v>
      </c>
      <c r="K52" s="6"/>
      <c r="L52" s="6"/>
      <c r="M52" s="6"/>
      <c r="N52" s="9"/>
    </row>
    <row r="53" spans="1:14" ht="12.75">
      <c r="A53" s="6"/>
      <c r="B53" s="6"/>
      <c r="C53" s="6"/>
      <c r="E53" s="6"/>
      <c r="F53" s="6"/>
      <c r="G53" s="6"/>
      <c r="J53" s="28"/>
      <c r="K53" s="28"/>
      <c r="L53" s="28"/>
      <c r="M53" s="6"/>
      <c r="N53" s="9"/>
    </row>
    <row r="54" spans="1:14" ht="13.5" thickBot="1">
      <c r="A54" s="6"/>
      <c r="B54" s="6"/>
      <c r="C54" s="6"/>
      <c r="E54" s="6"/>
      <c r="F54" s="6"/>
      <c r="G54" s="6"/>
      <c r="H54" s="6"/>
      <c r="K54" s="6" t="s">
        <v>39</v>
      </c>
      <c r="L54" s="6"/>
      <c r="M54" s="6"/>
      <c r="N54" s="9"/>
    </row>
    <row r="55" spans="1:14" ht="13.5" thickBot="1">
      <c r="A55" s="6"/>
      <c r="B55" s="6"/>
      <c r="C55" s="6"/>
      <c r="D55" s="67"/>
      <c r="E55" s="6"/>
      <c r="F55" s="6"/>
      <c r="G55" s="6"/>
      <c r="H55" s="6"/>
      <c r="I55" s="6"/>
      <c r="J55" s="61" t="s">
        <v>44</v>
      </c>
      <c r="K55" s="34" t="str">
        <f>'Comanda (1)'!A10</f>
        <v>MARCOS</v>
      </c>
      <c r="L55" s="6"/>
      <c r="M55" s="6"/>
      <c r="N55" s="9"/>
    </row>
    <row r="56" spans="1:14" ht="12.75">
      <c r="A56" s="6"/>
      <c r="B56" s="6"/>
      <c r="C56" s="6"/>
      <c r="D56" s="81"/>
      <c r="E56" s="6"/>
      <c r="F56" s="6"/>
      <c r="G56" s="9"/>
      <c r="H56" s="9"/>
      <c r="I56" s="9"/>
      <c r="J56" s="9"/>
      <c r="K56" s="9"/>
      <c r="L56" s="9"/>
      <c r="M56" s="9"/>
      <c r="N56" s="9"/>
    </row>
    <row r="57" spans="1:6" ht="12.75">
      <c r="A57" s="1"/>
      <c r="B57" s="1"/>
      <c r="C57" s="1"/>
      <c r="E57" s="1"/>
      <c r="F57" s="1"/>
    </row>
    <row r="58" spans="1:6" ht="12.75">
      <c r="A58" s="1"/>
      <c r="B58" s="1"/>
      <c r="C58" s="1"/>
      <c r="E58" s="1"/>
      <c r="F58" s="1"/>
    </row>
    <row r="59" spans="1:6" ht="12.75">
      <c r="A59" s="1"/>
      <c r="B59" s="1"/>
      <c r="C59" s="1"/>
      <c r="E59" s="1"/>
      <c r="F59" s="1"/>
    </row>
    <row r="60" spans="1:6" ht="12.75">
      <c r="A60" s="1"/>
      <c r="B60" s="1"/>
      <c r="C60" s="1"/>
      <c r="E60" s="1"/>
      <c r="F60" s="1"/>
    </row>
    <row r="61" spans="1:6" ht="12.75">
      <c r="A61" s="1"/>
      <c r="B61" s="1"/>
      <c r="C61" s="1"/>
      <c r="E61" s="1"/>
      <c r="F61" s="1"/>
    </row>
    <row r="62" spans="1:6" ht="12.75">
      <c r="A62" s="1"/>
      <c r="B62" s="1"/>
      <c r="C62" s="1"/>
      <c r="E62" s="1"/>
      <c r="F62" s="1"/>
    </row>
    <row r="63" spans="1:6" ht="12.75">
      <c r="A63" s="1"/>
      <c r="B63" s="1"/>
      <c r="C63" s="1"/>
      <c r="E63" s="1"/>
      <c r="F63" s="1"/>
    </row>
    <row r="64" spans="1:6" ht="12.75">
      <c r="A64" s="1"/>
      <c r="B64" s="1"/>
      <c r="C64" s="1"/>
      <c r="E64" s="1"/>
      <c r="F64" s="1"/>
    </row>
    <row r="65" spans="1:6" ht="12.75">
      <c r="A65" s="1"/>
      <c r="B65" s="1"/>
      <c r="C65" s="1"/>
      <c r="E65" s="1"/>
      <c r="F65" s="1"/>
    </row>
    <row r="66" spans="1:6" ht="12.75">
      <c r="A66" s="1"/>
      <c r="B66" s="1"/>
      <c r="C66" s="1"/>
      <c r="E66" s="1"/>
      <c r="F66" s="1"/>
    </row>
    <row r="67" spans="1:6" ht="12.75">
      <c r="A67" s="1"/>
      <c r="B67" s="1"/>
      <c r="C67" s="1"/>
      <c r="E67" s="1"/>
      <c r="F67" s="1"/>
    </row>
    <row r="68" spans="1:6" ht="12.75">
      <c r="A68" s="1"/>
      <c r="B68" s="1"/>
      <c r="C68" s="1"/>
      <c r="E68" s="1"/>
      <c r="F68" s="1"/>
    </row>
    <row r="69" spans="1:6" ht="12.75">
      <c r="A69" s="1"/>
      <c r="B69" s="1"/>
      <c r="C69" s="1"/>
      <c r="E69" s="1"/>
      <c r="F69" s="1"/>
    </row>
    <row r="70" spans="1:6" ht="12.75">
      <c r="A70" s="1"/>
      <c r="B70" s="1"/>
      <c r="C70" s="1"/>
      <c r="E70" s="1"/>
      <c r="F70" s="1"/>
    </row>
    <row r="71" spans="1:6" ht="12.75">
      <c r="A71" s="1"/>
      <c r="B71" s="1"/>
      <c r="C71" s="1"/>
      <c r="E71" s="1"/>
      <c r="F71" s="1"/>
    </row>
    <row r="72" spans="1:6" ht="12.75">
      <c r="A72" s="1"/>
      <c r="B72" s="1"/>
      <c r="C72" s="1"/>
      <c r="E72" s="1"/>
      <c r="F72" s="1"/>
    </row>
    <row r="73" spans="1:6" ht="12.75">
      <c r="A73" s="1"/>
      <c r="B73" s="1"/>
      <c r="C73" s="1"/>
      <c r="E73" s="1"/>
      <c r="F73" s="1"/>
    </row>
    <row r="74" spans="1:6" ht="12.75">
      <c r="A74" s="1"/>
      <c r="B74" s="1"/>
      <c r="C74" s="1"/>
      <c r="E74" s="1"/>
      <c r="F74" s="1"/>
    </row>
    <row r="75" spans="1:6" ht="12.75">
      <c r="A75" s="1"/>
      <c r="B75" s="1"/>
      <c r="C75" s="1"/>
      <c r="E75" s="1"/>
      <c r="F75" s="1"/>
    </row>
    <row r="76" spans="1:6" ht="12.75">
      <c r="A76" s="1"/>
      <c r="B76" s="1"/>
      <c r="C76" s="1"/>
      <c r="E76" s="1"/>
      <c r="F76" s="1"/>
    </row>
    <row r="77" spans="1:6" ht="12.75">
      <c r="A77" s="1"/>
      <c r="B77" s="1"/>
      <c r="C77" s="1"/>
      <c r="E77" s="1"/>
      <c r="F77" s="1"/>
    </row>
    <row r="78" spans="1:6" ht="12.75">
      <c r="A78" s="1"/>
      <c r="B78" s="1"/>
      <c r="C78" s="1"/>
      <c r="E78" s="1"/>
      <c r="F78" s="1"/>
    </row>
    <row r="79" spans="1:6" ht="12.75">
      <c r="A79" s="1"/>
      <c r="B79" s="1"/>
      <c r="C79" s="1"/>
      <c r="E79" s="1"/>
      <c r="F79" s="1"/>
    </row>
    <row r="80" spans="1:6" ht="12.75">
      <c r="A80" s="1"/>
      <c r="B80" s="1"/>
      <c r="C80" s="1"/>
      <c r="E80" s="1"/>
      <c r="F80" s="1"/>
    </row>
    <row r="81" spans="1:6" ht="12.75">
      <c r="A81" s="1"/>
      <c r="B81" s="1"/>
      <c r="C81" s="1"/>
      <c r="E81" s="1"/>
      <c r="F81" s="1"/>
    </row>
    <row r="82" spans="1:6" ht="12.75">
      <c r="A82" s="1"/>
      <c r="B82" s="1"/>
      <c r="C82" s="1"/>
      <c r="E82" s="1"/>
      <c r="F82" s="1"/>
    </row>
    <row r="83" spans="1:6" ht="12.75">
      <c r="A83" s="1"/>
      <c r="B83" s="1"/>
      <c r="C83" s="1"/>
      <c r="E83" s="1"/>
      <c r="F83" s="1"/>
    </row>
    <row r="84" spans="1:6" ht="12.75">
      <c r="A84" s="1"/>
      <c r="B84" s="1"/>
      <c r="C84" s="1"/>
      <c r="E84" s="1"/>
      <c r="F84" s="1"/>
    </row>
    <row r="85" spans="1:6" ht="12.75">
      <c r="A85" s="1"/>
      <c r="B85" s="1"/>
      <c r="C85" s="1"/>
      <c r="E85" s="1"/>
      <c r="F85" s="1"/>
    </row>
    <row r="86" spans="1:6" ht="12.75">
      <c r="A86" s="1"/>
      <c r="B86" s="1"/>
      <c r="C86" s="1"/>
      <c r="E86" s="1"/>
      <c r="F86" s="1"/>
    </row>
    <row r="87" spans="1:6" ht="12.75">
      <c r="A87" s="1"/>
      <c r="B87" s="1"/>
      <c r="C87" s="1"/>
      <c r="E87" s="1"/>
      <c r="F87" s="1"/>
    </row>
    <row r="88" spans="1:6" ht="12.75">
      <c r="A88" s="1"/>
      <c r="B88" s="1"/>
      <c r="C88" s="1"/>
      <c r="E88" s="1"/>
      <c r="F88" s="1"/>
    </row>
    <row r="89" spans="1:6" ht="12.75">
      <c r="A89" s="1"/>
      <c r="B89" s="1"/>
      <c r="C89" s="1"/>
      <c r="E89" s="1"/>
      <c r="F89" s="1"/>
    </row>
    <row r="90" spans="1:6" ht="12.75">
      <c r="A90" s="1"/>
      <c r="B90" s="1"/>
      <c r="C90" s="1"/>
      <c r="E90" s="1"/>
      <c r="F90" s="1"/>
    </row>
    <row r="91" spans="1:6" ht="12.75">
      <c r="A91" s="1"/>
      <c r="B91" s="1"/>
      <c r="C91" s="1"/>
      <c r="E91" s="1"/>
      <c r="F91" s="1"/>
    </row>
    <row r="92" spans="1:6" ht="12.75">
      <c r="A92" s="1"/>
      <c r="B92" s="1"/>
      <c r="C92" s="1"/>
      <c r="E92" s="1"/>
      <c r="F92" s="1"/>
    </row>
    <row r="93" spans="1:6" ht="12.75">
      <c r="A93" s="1"/>
      <c r="B93" s="1"/>
      <c r="C93" s="1"/>
      <c r="E93" s="1"/>
      <c r="F93" s="1"/>
    </row>
    <row r="94" spans="1:6" ht="12.75">
      <c r="A94" s="1"/>
      <c r="B94" s="1"/>
      <c r="C94" s="1"/>
      <c r="E94" s="1"/>
      <c r="F94" s="1"/>
    </row>
    <row r="95" spans="1:6" ht="12.75">
      <c r="A95" s="1"/>
      <c r="B95" s="1"/>
      <c r="C95" s="1"/>
      <c r="E95" s="1"/>
      <c r="F95" s="1"/>
    </row>
    <row r="96" spans="1:6" ht="12.75">
      <c r="A96" s="1"/>
      <c r="B96" s="1"/>
      <c r="C96" s="1"/>
      <c r="E96" s="1"/>
      <c r="F96" s="1"/>
    </row>
    <row r="97" spans="1:6" ht="12.75">
      <c r="A97" s="1"/>
      <c r="B97" s="1"/>
      <c r="C97" s="1"/>
      <c r="E97" s="1"/>
      <c r="F97" s="1"/>
    </row>
    <row r="98" spans="1:6" ht="12.75">
      <c r="A98" s="1"/>
      <c r="B98" s="1"/>
      <c r="C98" s="1"/>
      <c r="E98" s="1"/>
      <c r="F98" s="1"/>
    </row>
    <row r="99" spans="1:6" ht="12.75">
      <c r="A99" s="1"/>
      <c r="B99" s="1"/>
      <c r="C99" s="1"/>
      <c r="E99" s="1"/>
      <c r="F99" s="1"/>
    </row>
    <row r="100" spans="1:6" ht="12.75">
      <c r="A100" s="1"/>
      <c r="B100" s="1"/>
      <c r="C100" s="1"/>
      <c r="E100" s="1"/>
      <c r="F100" s="1"/>
    </row>
    <row r="101" spans="1:6" ht="12.75">
      <c r="A101" s="1"/>
      <c r="B101" s="1"/>
      <c r="C101" s="1"/>
      <c r="E101" s="1"/>
      <c r="F101" s="1"/>
    </row>
    <row r="102" spans="1:6" ht="12.75">
      <c r="A102" s="1"/>
      <c r="B102" s="1"/>
      <c r="C102" s="1"/>
      <c r="E102" s="1"/>
      <c r="F102" s="1"/>
    </row>
    <row r="103" spans="1:6" ht="12.75">
      <c r="A103" s="1"/>
      <c r="B103" s="1"/>
      <c r="C103" s="1"/>
      <c r="E103" s="1"/>
      <c r="F103" s="1"/>
    </row>
    <row r="104" spans="1:6" ht="12.75">
      <c r="A104" s="1"/>
      <c r="B104" s="1"/>
      <c r="C104" s="1"/>
      <c r="E104" s="1"/>
      <c r="F104" s="1"/>
    </row>
    <row r="105" spans="1:6" ht="12.75">
      <c r="A105" s="1"/>
      <c r="B105" s="1"/>
      <c r="C105" s="1"/>
      <c r="E105" s="1"/>
      <c r="F105" s="1"/>
    </row>
    <row r="106" spans="1:6" ht="12.75">
      <c r="A106" s="1"/>
      <c r="B106" s="1"/>
      <c r="C106" s="1"/>
      <c r="E106" s="1"/>
      <c r="F106" s="1"/>
    </row>
    <row r="107" spans="1:6" ht="12.75">
      <c r="A107" s="1"/>
      <c r="B107" s="1"/>
      <c r="C107" s="1"/>
      <c r="E107" s="1"/>
      <c r="F107" s="1"/>
    </row>
    <row r="108" spans="1:6" ht="12.75">
      <c r="A108" s="1"/>
      <c r="B108" s="1"/>
      <c r="C108" s="1"/>
      <c r="E108" s="1"/>
      <c r="F108" s="1"/>
    </row>
    <row r="109" spans="1:6" ht="12.75">
      <c r="A109" s="1"/>
      <c r="B109" s="1"/>
      <c r="C109" s="1"/>
      <c r="E109" s="1"/>
      <c r="F109" s="1"/>
    </row>
    <row r="110" spans="1:6" ht="12.75">
      <c r="A110" s="1"/>
      <c r="B110" s="1"/>
      <c r="C110" s="1"/>
      <c r="E110" s="1"/>
      <c r="F110" s="1"/>
    </row>
    <row r="111" spans="1:6" ht="12.75">
      <c r="A111" s="1"/>
      <c r="B111" s="1"/>
      <c r="C111" s="1"/>
      <c r="E111" s="1"/>
      <c r="F111" s="1"/>
    </row>
    <row r="112" spans="1:6" ht="12.75">
      <c r="A112" s="1"/>
      <c r="B112" s="1"/>
      <c r="C112" s="1"/>
      <c r="E112" s="1"/>
      <c r="F112" s="1"/>
    </row>
    <row r="113" spans="1:6" ht="12.75">
      <c r="A113" s="1"/>
      <c r="B113" s="1"/>
      <c r="C113" s="1"/>
      <c r="E113" s="1"/>
      <c r="F113" s="1"/>
    </row>
    <row r="114" spans="1:6" ht="12.75">
      <c r="A114" s="1"/>
      <c r="B114" s="1"/>
      <c r="C114" s="1"/>
      <c r="E114" s="1"/>
      <c r="F114" s="1"/>
    </row>
    <row r="115" spans="1:6" ht="12.75">
      <c r="A115" s="1"/>
      <c r="B115" s="1"/>
      <c r="C115" s="1"/>
      <c r="E115" s="1"/>
      <c r="F115" s="1"/>
    </row>
    <row r="116" spans="1:6" ht="12.75">
      <c r="A116" s="1"/>
      <c r="B116" s="1"/>
      <c r="C116" s="1"/>
      <c r="E116" s="1"/>
      <c r="F116" s="1"/>
    </row>
    <row r="117" spans="1:6" ht="12.75">
      <c r="A117" s="1"/>
      <c r="B117" s="1"/>
      <c r="C117" s="1"/>
      <c r="E117" s="1"/>
      <c r="F117" s="1"/>
    </row>
    <row r="118" spans="1:6" ht="12.75">
      <c r="A118" s="1"/>
      <c r="B118" s="1"/>
      <c r="C118" s="1"/>
      <c r="E118" s="1"/>
      <c r="F118" s="1"/>
    </row>
    <row r="119" spans="1:6" ht="12.75">
      <c r="A119" s="1"/>
      <c r="B119" s="1"/>
      <c r="C119" s="1"/>
      <c r="E119" s="1"/>
      <c r="F119" s="1"/>
    </row>
    <row r="120" spans="1:6" ht="12.75">
      <c r="A120" s="1"/>
      <c r="B120" s="1"/>
      <c r="C120" s="1"/>
      <c r="E120" s="1"/>
      <c r="F120" s="1"/>
    </row>
    <row r="121" spans="1:6" ht="12.75">
      <c r="A121" s="1"/>
      <c r="B121" s="1"/>
      <c r="C121" s="1"/>
      <c r="E121" s="1"/>
      <c r="F121" s="1"/>
    </row>
    <row r="122" spans="1:6" ht="12.75">
      <c r="A122" s="1"/>
      <c r="B122" s="1"/>
      <c r="C122" s="1"/>
      <c r="E122" s="1"/>
      <c r="F122" s="1"/>
    </row>
    <row r="123" spans="1:6" ht="12.75">
      <c r="A123" s="1"/>
      <c r="B123" s="1"/>
      <c r="C123" s="1"/>
      <c r="E123" s="1"/>
      <c r="F123" s="1"/>
    </row>
  </sheetData>
  <sheetProtection password="C2D1" sheet="1" objects="1" scenarios="1"/>
  <mergeCells count="2">
    <mergeCell ref="G8:H8"/>
    <mergeCell ref="E8:F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E10" sqref="E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9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66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9</v>
      </c>
      <c r="C10" s="71">
        <v>10</v>
      </c>
      <c r="D10" s="71">
        <v>9</v>
      </c>
      <c r="E10" s="71">
        <v>55</v>
      </c>
      <c r="F10" s="78" t="str">
        <f>'Comanda (1)'!F10</f>
        <v>MARCOS</v>
      </c>
      <c r="G10" s="13">
        <f>(D10+E10/100)-(B10+C10/100)</f>
        <v>0.45000000000000107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0.75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0.75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F15" sqref="F15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10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71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68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9</v>
      </c>
      <c r="C10" s="71">
        <v>30</v>
      </c>
      <c r="D10" s="71">
        <v>11</v>
      </c>
      <c r="E10" s="71">
        <v>30</v>
      </c>
      <c r="F10" s="78" t="str">
        <f>'Comanda (1)'!F10</f>
        <v>MARCOS</v>
      </c>
      <c r="G10" s="13">
        <f>(D10+E10/100)-(B10+C10/100)</f>
        <v>2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2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1">
      <selection activeCell="K12" sqref="K12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11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70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69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9</v>
      </c>
      <c r="C10" s="71">
        <v>35</v>
      </c>
      <c r="D10" s="71">
        <v>11</v>
      </c>
      <c r="E10" s="71">
        <v>5</v>
      </c>
      <c r="F10" s="78" t="str">
        <f>'Comanda (1)'!F10</f>
        <v>MARCOS</v>
      </c>
      <c r="G10" s="13">
        <f>(D10+E10/100)-(B10+C10/100)</f>
        <v>1.700000000000001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1</v>
      </c>
      <c r="H16" s="31">
        <f t="shared" si="0"/>
        <v>0.5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0.5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12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72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10</v>
      </c>
      <c r="C10" s="71">
        <v>0</v>
      </c>
      <c r="D10" s="71">
        <v>10</v>
      </c>
      <c r="E10" s="71">
        <v>30</v>
      </c>
      <c r="F10" s="78" t="str">
        <f>'Comanda (1)'!F10</f>
        <v>MARCOS</v>
      </c>
      <c r="G10" s="13">
        <f>(D10+E10/100)-(B10+C10/100)</f>
        <v>0.3000000000000007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3">
      <selection activeCell="F14" sqref="F14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13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73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10</v>
      </c>
      <c r="C10" s="71">
        <v>0</v>
      </c>
      <c r="D10" s="71">
        <v>11</v>
      </c>
      <c r="E10" s="71">
        <v>0</v>
      </c>
      <c r="F10" s="78" t="str">
        <f>'Comanda (1)'!F10</f>
        <v>MARCOS</v>
      </c>
      <c r="G10" s="13">
        <f>(D10+E10/100)-(B10+C10/100)</f>
        <v>1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8">
      <selection activeCell="J14" sqref="J14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14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74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10</v>
      </c>
      <c r="C10" s="71">
        <v>10</v>
      </c>
      <c r="D10" s="71">
        <v>13</v>
      </c>
      <c r="E10" s="71">
        <v>10</v>
      </c>
      <c r="F10" s="78" t="str">
        <f>'Comanda (1)'!F10</f>
        <v>MARCOS</v>
      </c>
      <c r="G10" s="13">
        <f>(D10+E10/100)-(B10+C10/100)</f>
        <v>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3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1</v>
      </c>
      <c r="H13" s="52">
        <f aca="true" t="shared" si="0" ref="H13:H24">F13*G13</f>
        <v>0.5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0.5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3.5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15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81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11</v>
      </c>
      <c r="C10" s="71">
        <v>15</v>
      </c>
      <c r="D10" s="71">
        <v>13</v>
      </c>
      <c r="E10" s="71">
        <v>30</v>
      </c>
      <c r="F10" s="78" t="str">
        <f>'Comanda (1)'!F10</f>
        <v>MARCOS</v>
      </c>
      <c r="G10" s="13">
        <f>(D10+E10/100)-(B10+C10/100)</f>
        <v>2.1500000000000004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2.25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2.25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I10" sqref="I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16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76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10</v>
      </c>
      <c r="C10" s="71">
        <v>30</v>
      </c>
      <c r="D10" s="71">
        <v>11</v>
      </c>
      <c r="E10" s="71">
        <v>0</v>
      </c>
      <c r="F10" s="78" t="str">
        <f>'Comanda (1)'!F10</f>
        <v>MARCOS</v>
      </c>
      <c r="G10" s="13">
        <f>(D10+E10/100)-(B10+C10/100)</f>
        <v>0.6999999999999993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I7" sqref="I7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17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77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10</v>
      </c>
      <c r="C10" s="71">
        <v>55</v>
      </c>
      <c r="D10" s="71">
        <v>11</v>
      </c>
      <c r="E10" s="71">
        <v>25</v>
      </c>
      <c r="F10" s="78" t="str">
        <f>'Comanda (1)'!F10</f>
        <v>MARCOS</v>
      </c>
      <c r="G10" s="13">
        <f>(D10+E10/100)-(B10+C10/100)</f>
        <v>0.6999999999999993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K9" sqref="K9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18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78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11</v>
      </c>
      <c r="C10" s="71">
        <v>5</v>
      </c>
      <c r="D10" s="71">
        <v>11</v>
      </c>
      <c r="E10" s="71">
        <v>20</v>
      </c>
      <c r="F10" s="78" t="str">
        <f>'Comanda (1)'!F10</f>
        <v>MARCOS</v>
      </c>
      <c r="G10" s="13">
        <f>(D10+E10/100)-(B10+C10/100)</f>
        <v>0.14999999999999858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0.25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0.25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52</v>
      </c>
    </row>
    <row r="4" spans="1:8" ht="12.75" customHeight="1" thickBot="1">
      <c r="A4" s="82">
        <v>8</v>
      </c>
      <c r="B4" s="83" t="s">
        <v>0</v>
      </c>
      <c r="C4" s="83">
        <v>14</v>
      </c>
      <c r="D4" s="124">
        <v>1</v>
      </c>
      <c r="E4" s="125"/>
      <c r="F4" s="39"/>
      <c r="G4" s="24"/>
      <c r="H4" s="115"/>
    </row>
    <row r="5" spans="1:8" ht="13.5" customHeight="1">
      <c r="A5" s="82">
        <v>14</v>
      </c>
      <c r="B5" s="83" t="s">
        <v>0</v>
      </c>
      <c r="C5" s="83">
        <v>18</v>
      </c>
      <c r="D5" s="124">
        <v>1.5</v>
      </c>
      <c r="E5" s="125"/>
      <c r="F5" s="28" t="s">
        <v>1</v>
      </c>
      <c r="G5" s="107" t="s">
        <v>29</v>
      </c>
      <c r="H5" s="123"/>
    </row>
    <row r="6" spans="1:11" ht="12.75" customHeight="1" thickBot="1">
      <c r="A6" s="84">
        <v>18</v>
      </c>
      <c r="B6" s="85" t="s">
        <v>0</v>
      </c>
      <c r="C6" s="85">
        <v>23</v>
      </c>
      <c r="D6" s="126">
        <v>2</v>
      </c>
      <c r="E6" s="127"/>
      <c r="F6" s="72" t="s">
        <v>46</v>
      </c>
      <c r="G6" s="128" t="s">
        <v>53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0" t="s">
        <v>54</v>
      </c>
      <c r="B10" s="71">
        <v>8</v>
      </c>
      <c r="C10" s="71">
        <v>35</v>
      </c>
      <c r="D10" s="71">
        <v>10</v>
      </c>
      <c r="E10" s="71">
        <v>35</v>
      </c>
      <c r="F10" s="69" t="s">
        <v>54</v>
      </c>
      <c r="G10" s="13">
        <f>(D10+E10/100)-(B10+C10/100)</f>
        <v>2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2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86"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87"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87"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87"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87"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87"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87"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87">
        <v>1</v>
      </c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87"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87"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87"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88"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19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84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79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11</v>
      </c>
      <c r="C10" s="71">
        <v>10</v>
      </c>
      <c r="D10" s="71">
        <v>12</v>
      </c>
      <c r="E10" s="71">
        <v>10</v>
      </c>
      <c r="F10" s="78" t="str">
        <f>'Comanda (1)'!F10</f>
        <v>MARCOS</v>
      </c>
      <c r="G10" s="13">
        <f>(D10+E10/100)-(B10+C10/100)</f>
        <v>1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20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52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80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11</v>
      </c>
      <c r="C10" s="71">
        <v>0</v>
      </c>
      <c r="D10" s="71">
        <v>12</v>
      </c>
      <c r="E10" s="71">
        <v>30</v>
      </c>
      <c r="F10" s="78" t="str">
        <f>'Comanda (1)'!F10</f>
        <v>MARCOS</v>
      </c>
      <c r="G10" s="13">
        <f>(D10+E10/100)-(B10+C10/100)</f>
        <v>1.3000000000000007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21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70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82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11</v>
      </c>
      <c r="C10" s="71">
        <v>30</v>
      </c>
      <c r="D10" s="71">
        <v>13</v>
      </c>
      <c r="E10" s="71">
        <v>0</v>
      </c>
      <c r="F10" s="78" t="str">
        <f>'Comanda (1)'!F10</f>
        <v>MARCOS</v>
      </c>
      <c r="G10" s="13">
        <f>(D10+E10/100)-(B10+C10/100)</f>
        <v>1.6999999999999993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A11" sqref="A11:H11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22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75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83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11</v>
      </c>
      <c r="C10" s="71">
        <v>30</v>
      </c>
      <c r="D10" s="71">
        <v>12</v>
      </c>
      <c r="E10" s="71">
        <v>30</v>
      </c>
      <c r="F10" s="78" t="str">
        <f>'Comanda (1)'!F10</f>
        <v>MARCOS</v>
      </c>
      <c r="G10" s="13">
        <f>(D10+E10/100)-(B10+C10/100)</f>
        <v>1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7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23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85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11</v>
      </c>
      <c r="C10" s="71">
        <v>35</v>
      </c>
      <c r="D10" s="71">
        <v>13</v>
      </c>
      <c r="E10" s="71">
        <v>44</v>
      </c>
      <c r="F10" s="78" t="str">
        <f>'Comanda (1)'!F10</f>
        <v>MARCOS</v>
      </c>
      <c r="G10" s="13">
        <f>(D10+E10/100)-(B10+C10/100)</f>
        <v>2.09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2.1499999999999986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2.1499999999999986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9">
      <selection activeCell="F12" sqref="F12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24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55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86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11</v>
      </c>
      <c r="C10" s="71">
        <v>35</v>
      </c>
      <c r="D10" s="71">
        <v>12</v>
      </c>
      <c r="E10" s="71">
        <v>35</v>
      </c>
      <c r="F10" s="78" t="str">
        <f>'Comanda (1)'!F10</f>
        <v>MARCOS</v>
      </c>
      <c r="G10" s="13">
        <f>(D10+E10/100)-(B10+C10/100)</f>
        <v>1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25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87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12</v>
      </c>
      <c r="C10" s="71">
        <v>20</v>
      </c>
      <c r="D10" s="71">
        <v>12</v>
      </c>
      <c r="E10" s="71">
        <v>50</v>
      </c>
      <c r="F10" s="78" t="str">
        <f>'Comanda (1)'!F10</f>
        <v>MARCOS</v>
      </c>
      <c r="G10" s="13">
        <f>(D10+E10/100)-(B10+C10/100)</f>
        <v>0.3000000000000007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7">
      <selection activeCell="G25" sqref="G25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26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52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72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12</v>
      </c>
      <c r="C10" s="71">
        <v>30</v>
      </c>
      <c r="D10" s="71">
        <v>14</v>
      </c>
      <c r="E10" s="71">
        <v>0</v>
      </c>
      <c r="F10" s="78" t="str">
        <f>'Comanda (1)'!F10</f>
        <v>MARCOS</v>
      </c>
      <c r="G10" s="13">
        <f>(D10+E10/100)-(B10+C10/100)</f>
        <v>1.6999999999999993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1</v>
      </c>
      <c r="H16" s="31">
        <f t="shared" si="0"/>
        <v>0.5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0.5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7">
      <selection activeCell="J15" sqref="J15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27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75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69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12</v>
      </c>
      <c r="C10" s="71">
        <v>35</v>
      </c>
      <c r="D10" s="71">
        <v>15</v>
      </c>
      <c r="E10" s="71">
        <v>35</v>
      </c>
      <c r="F10" s="78" t="str">
        <f>'Comanda (1)'!F10</f>
        <v>MARCOS</v>
      </c>
      <c r="G10" s="13">
        <f>(D10+E10/100)-(B10+C10/100)</f>
        <v>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3.791666666666667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1</v>
      </c>
      <c r="H16" s="31">
        <f t="shared" si="0"/>
        <v>0.5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1</v>
      </c>
      <c r="H19" s="31">
        <f t="shared" si="0"/>
        <v>0.5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1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4.791666666666667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6">
      <selection activeCell="I9" sqref="I9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28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88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12</v>
      </c>
      <c r="C10" s="71">
        <v>45</v>
      </c>
      <c r="D10" s="71">
        <v>15</v>
      </c>
      <c r="E10" s="71">
        <v>10</v>
      </c>
      <c r="F10" s="78" t="str">
        <f>'Comanda (1)'!F10</f>
        <v>MARCOS</v>
      </c>
      <c r="G10" s="13">
        <f>(D10+E10/100)-(B10+C10/100)</f>
        <v>2.6500000000000004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2.999999999999999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2.999999999999999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55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56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8</v>
      </c>
      <c r="C10" s="71">
        <v>35</v>
      </c>
      <c r="D10" s="71">
        <v>9</v>
      </c>
      <c r="E10" s="71">
        <v>35</v>
      </c>
      <c r="F10" s="78" t="str">
        <f>'Comanda (1)'!F10</f>
        <v>MARCOS</v>
      </c>
      <c r="G10" s="13">
        <f>(D10+E10/100)-(B10+C10/100)</f>
        <v>1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A11" sqref="A11:H11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29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95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89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12</v>
      </c>
      <c r="C10" s="71">
        <v>50</v>
      </c>
      <c r="D10" s="71">
        <v>14</v>
      </c>
      <c r="E10" s="71">
        <v>30</v>
      </c>
      <c r="F10" s="78" t="str">
        <f>'Comanda (1)'!F10</f>
        <v>MARCOS</v>
      </c>
      <c r="G10" s="13">
        <f>(D10+E10/100)-(B10+C10/100)</f>
        <v>1.8000000000000007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1.916666666666666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1.916666666666666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1">
      <selection activeCell="J10" sqref="J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79">
        <v>30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97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90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13</v>
      </c>
      <c r="C10" s="71">
        <v>15</v>
      </c>
      <c r="D10" s="71">
        <v>14</v>
      </c>
      <c r="E10" s="71">
        <v>10</v>
      </c>
      <c r="F10" s="78" t="str">
        <f>'Comanda (1)'!F10</f>
        <v>MARCOS</v>
      </c>
      <c r="G10" s="13">
        <f>(D10+E10/100)-(B10+C10/100)</f>
        <v>0.9499999999999993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0.9999999999999991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0.9999999999999991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K18" sqref="K18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31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91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13</v>
      </c>
      <c r="C10" s="71">
        <v>15</v>
      </c>
      <c r="D10" s="71">
        <v>14</v>
      </c>
      <c r="E10" s="71">
        <v>50</v>
      </c>
      <c r="F10" s="78" t="str">
        <f>'Comanda (1)'!F10</f>
        <v>MARCOS</v>
      </c>
      <c r="G10" s="13">
        <f>(D10+E10/100)-(B10+C10/100)</f>
        <v>1.3499999999999996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2.000000000000001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2.000000000000001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J9" sqref="J9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32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70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92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13</v>
      </c>
      <c r="C10" s="71">
        <v>45</v>
      </c>
      <c r="D10" s="71">
        <v>14</v>
      </c>
      <c r="E10" s="71">
        <v>10</v>
      </c>
      <c r="F10" s="78" t="str">
        <f>'Comanda (1)'!F10</f>
        <v>MARCOS</v>
      </c>
      <c r="G10" s="13">
        <f>(D10+E10/100)-(B10+C10/100)</f>
        <v>0.6500000000000004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0.4999999999999991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1</v>
      </c>
      <c r="H16" s="31">
        <f t="shared" si="0"/>
        <v>0.5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0.5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0.9999999999999991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E10" sqref="E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33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100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93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13</v>
      </c>
      <c r="C10" s="71">
        <v>50</v>
      </c>
      <c r="D10" s="71">
        <v>13</v>
      </c>
      <c r="E10" s="71">
        <v>50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3">
      <selection activeCell="E10" sqref="E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34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98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94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14</v>
      </c>
      <c r="C10" s="71">
        <v>0</v>
      </c>
      <c r="D10" s="71">
        <v>14</v>
      </c>
      <c r="E10" s="71">
        <v>0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3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35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55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96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14</v>
      </c>
      <c r="C10" s="71">
        <v>10</v>
      </c>
      <c r="D10" s="71">
        <v>14</v>
      </c>
      <c r="E10" s="71">
        <v>10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J11" sqref="J11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36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70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54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14</v>
      </c>
      <c r="C10" s="71">
        <v>20</v>
      </c>
      <c r="D10" s="71">
        <v>15</v>
      </c>
      <c r="E10" s="71">
        <v>20</v>
      </c>
      <c r="F10" s="78" t="str">
        <f>'Comanda (1)'!F10</f>
        <v>MARCOS</v>
      </c>
      <c r="G10" s="13">
        <f>(D10+E10/100)-(B10+C10/100)</f>
        <v>1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1</v>
      </c>
      <c r="H21" s="31">
        <f t="shared" si="0"/>
        <v>0.5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0.5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3">
      <selection activeCell="M15" sqref="M15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37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99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15</v>
      </c>
      <c r="C10" s="71">
        <v>5</v>
      </c>
      <c r="D10" s="71">
        <v>15</v>
      </c>
      <c r="E10" s="71">
        <v>5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1">
      <selection activeCell="J8" sqref="J8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38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43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43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0</v>
      </c>
      <c r="C10" s="71">
        <v>0</v>
      </c>
      <c r="D10" s="71">
        <v>0</v>
      </c>
      <c r="E10" s="71">
        <v>0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8">
      <selection activeCell="G23" sqref="G23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58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8</v>
      </c>
      <c r="C10" s="71">
        <v>45</v>
      </c>
      <c r="D10" s="71">
        <v>9</v>
      </c>
      <c r="E10" s="71">
        <v>45</v>
      </c>
      <c r="F10" s="78" t="str">
        <f>'Comanda (1)'!F10</f>
        <v>MARCOS</v>
      </c>
      <c r="G10" s="13">
        <f>(D10+E10/100)-(B10+C10/100)</f>
        <v>1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1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1</v>
      </c>
      <c r="H16" s="31">
        <f t="shared" si="0"/>
        <v>0.5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1</v>
      </c>
      <c r="H19" s="31">
        <f t="shared" si="0"/>
        <v>0.5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1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1">
      <selection activeCell="K8" sqref="K8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39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43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43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0</v>
      </c>
      <c r="C10" s="71">
        <v>0</v>
      </c>
      <c r="D10" s="71">
        <v>0</v>
      </c>
      <c r="E10" s="71">
        <v>0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1">
      <selection activeCell="K9" sqref="K9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40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43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43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0</v>
      </c>
      <c r="C10" s="71">
        <v>0</v>
      </c>
      <c r="D10" s="71">
        <v>0</v>
      </c>
      <c r="E10" s="71">
        <v>0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2">
      <selection activeCell="J17" sqref="J17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41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43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43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0</v>
      </c>
      <c r="C10" s="71">
        <v>0</v>
      </c>
      <c r="D10" s="71">
        <v>0</v>
      </c>
      <c r="E10" s="71">
        <v>0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5">
      <selection activeCell="A7" sqref="A7:H7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4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54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8</v>
      </c>
      <c r="C10" s="71">
        <v>50</v>
      </c>
      <c r="D10" s="71">
        <v>9</v>
      </c>
      <c r="E10" s="71">
        <v>20</v>
      </c>
      <c r="F10" s="78" t="str">
        <f>'Comanda (1)'!F10</f>
        <v>MARCOS</v>
      </c>
      <c r="G10" s="13">
        <f>(D10+E10/100)-(B10+C10/100)</f>
        <v>0.6999999999999993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2</v>
      </c>
      <c r="H13" s="52">
        <f aca="true" t="shared" si="0" ref="H13:H24">F13*G13</f>
        <v>1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1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1.5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1">
      <selection activeCell="K9" sqref="K9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5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60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61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8</v>
      </c>
      <c r="C10" s="71">
        <v>50</v>
      </c>
      <c r="D10" s="71">
        <v>10</v>
      </c>
      <c r="E10" s="71">
        <v>50</v>
      </c>
      <c r="F10" s="78" t="str">
        <f>'Comanda (1)'!F10</f>
        <v>MARCOS</v>
      </c>
      <c r="G10" s="13">
        <f>(D10+E10/100)-(B10+C10/100)</f>
        <v>2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2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2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F10" sqref="F10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79">
        <v>6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59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62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8</v>
      </c>
      <c r="C10" s="71">
        <v>55</v>
      </c>
      <c r="D10" s="71">
        <v>13</v>
      </c>
      <c r="E10" s="71">
        <v>25</v>
      </c>
      <c r="F10" s="78" t="str">
        <f>'Comanda (1)'!F10</f>
        <v>MARCOS</v>
      </c>
      <c r="G10" s="13">
        <f>(D10+E10/100)-(B10+C10/100)</f>
        <v>4.699999999999999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4.5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4.5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J16" sqref="J16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7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57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64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9</v>
      </c>
      <c r="C10" s="71">
        <v>5</v>
      </c>
      <c r="D10" s="71">
        <v>9</v>
      </c>
      <c r="E10" s="71">
        <v>35</v>
      </c>
      <c r="F10" s="78" t="str">
        <f>'Comanda (1)'!F10</f>
        <v>MARCOS</v>
      </c>
      <c r="G10" s="13">
        <f>(D10+E10/100)-(B10+C10/100)</f>
        <v>0.29999999999999893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0.5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0</v>
      </c>
      <c r="H16" s="31">
        <f t="shared" si="0"/>
        <v>0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0</v>
      </c>
      <c r="H18" s="31">
        <f t="shared" si="0"/>
        <v>0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0</v>
      </c>
      <c r="H19" s="31">
        <f t="shared" si="0"/>
        <v>0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0</v>
      </c>
      <c r="H23" s="31">
        <f t="shared" si="0"/>
        <v>0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0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0.5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A27:H27"/>
    <mergeCell ref="A29:H29"/>
    <mergeCell ref="A11:H11"/>
    <mergeCell ref="F8:F9"/>
    <mergeCell ref="A8:A9"/>
    <mergeCell ref="G8:G9"/>
    <mergeCell ref="H8:H9"/>
    <mergeCell ref="D5:E5"/>
    <mergeCell ref="D6:E6"/>
    <mergeCell ref="G6:H6"/>
    <mergeCell ref="B8:C8"/>
    <mergeCell ref="D8:E8"/>
    <mergeCell ref="A7:H7"/>
    <mergeCell ref="G5:H5"/>
    <mergeCell ref="F1:G1"/>
    <mergeCell ref="H3:H4"/>
    <mergeCell ref="A1:E1"/>
    <mergeCell ref="A2:E2"/>
    <mergeCell ref="A3:E3"/>
    <mergeCell ref="D4:E4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8"/>
  <sheetViews>
    <sheetView showGridLines="0" workbookViewId="0" topLeftCell="A4">
      <selection activeCell="L17" sqref="L17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3.57421875" style="0" customWidth="1"/>
    <col min="4" max="4" width="3.140625" style="0" customWidth="1"/>
    <col min="5" max="5" width="2.7109375" style="0" customWidth="1"/>
    <col min="6" max="6" width="8.28125" style="0" customWidth="1"/>
    <col min="7" max="7" width="6.00390625" style="0" customWidth="1"/>
    <col min="8" max="8" width="7.7109375" style="0" customWidth="1"/>
    <col min="9" max="9" width="4.57421875" style="0" customWidth="1"/>
    <col min="11" max="11" width="9.00390625" style="0" customWidth="1"/>
  </cols>
  <sheetData>
    <row r="1" spans="1:8" ht="12.75" customHeight="1" thickBot="1">
      <c r="A1" s="116" t="s">
        <v>30</v>
      </c>
      <c r="B1" s="117"/>
      <c r="C1" s="117"/>
      <c r="D1" s="117"/>
      <c r="E1" s="117"/>
      <c r="F1" s="112" t="s">
        <v>34</v>
      </c>
      <c r="G1" s="113"/>
      <c r="H1" s="80">
        <v>8</v>
      </c>
    </row>
    <row r="2" spans="1:8" ht="12.75" customHeight="1" thickBot="1">
      <c r="A2" s="118" t="s">
        <v>31</v>
      </c>
      <c r="B2" s="119"/>
      <c r="C2" s="119"/>
      <c r="D2" s="119"/>
      <c r="E2" s="120"/>
      <c r="F2" s="26"/>
      <c r="G2" s="27"/>
      <c r="H2" s="41" t="s">
        <v>28</v>
      </c>
    </row>
    <row r="3" spans="1:8" ht="12.75" customHeight="1">
      <c r="A3" s="121" t="s">
        <v>25</v>
      </c>
      <c r="B3" s="122"/>
      <c r="C3" s="122"/>
      <c r="D3" s="122"/>
      <c r="E3" s="123"/>
      <c r="F3" s="6"/>
      <c r="G3" s="27"/>
      <c r="H3" s="114" t="s">
        <v>43</v>
      </c>
    </row>
    <row r="4" spans="1:8" ht="12.75" customHeight="1" thickBot="1">
      <c r="A4" s="12">
        <f>'Comanda (1)'!A4</f>
        <v>8</v>
      </c>
      <c r="B4" s="11" t="s">
        <v>0</v>
      </c>
      <c r="C4" s="42">
        <f>'Comanda (1)'!C4</f>
        <v>14</v>
      </c>
      <c r="D4" s="146">
        <f>'Comanda (1)'!D4:E4</f>
        <v>1</v>
      </c>
      <c r="E4" s="147"/>
      <c r="F4" s="39"/>
      <c r="G4" s="24"/>
      <c r="H4" s="115"/>
    </row>
    <row r="5" spans="1:8" ht="13.5" customHeight="1">
      <c r="A5" s="12">
        <f>'Comanda (1)'!A5</f>
        <v>14</v>
      </c>
      <c r="B5" s="11" t="s">
        <v>0</v>
      </c>
      <c r="C5" s="42">
        <f>'Comanda (1)'!C5</f>
        <v>18</v>
      </c>
      <c r="D5" s="146">
        <f>'Comanda (1)'!D5:E5</f>
        <v>1.5</v>
      </c>
      <c r="E5" s="147"/>
      <c r="F5" s="28" t="s">
        <v>1</v>
      </c>
      <c r="G5" s="107" t="s">
        <v>29</v>
      </c>
      <c r="H5" s="123"/>
    </row>
    <row r="6" spans="1:11" ht="12.75" customHeight="1" thickBot="1">
      <c r="A6" s="12">
        <f>'Comanda (1)'!A6</f>
        <v>18</v>
      </c>
      <c r="B6" s="13" t="s">
        <v>0</v>
      </c>
      <c r="C6" s="42">
        <f>'Comanda (1)'!C6</f>
        <v>23</v>
      </c>
      <c r="D6" s="146">
        <f>'Comanda (1)'!D6:E6</f>
        <v>2</v>
      </c>
      <c r="E6" s="147"/>
      <c r="F6" s="76" t="str">
        <f>'Comanda (1)'!F6</f>
        <v>24/07/2º</v>
      </c>
      <c r="G6" s="128" t="s">
        <v>65</v>
      </c>
      <c r="H6" s="129"/>
      <c r="K6" s="1"/>
    </row>
    <row r="7" spans="1:8" ht="13.5" thickBot="1">
      <c r="A7" s="132" t="s">
        <v>6</v>
      </c>
      <c r="B7" s="133"/>
      <c r="C7" s="133"/>
      <c r="D7" s="133"/>
      <c r="E7" s="133"/>
      <c r="F7" s="133"/>
      <c r="G7" s="134"/>
      <c r="H7" s="106"/>
    </row>
    <row r="8" spans="1:8" ht="12.75">
      <c r="A8" s="142" t="s">
        <v>12</v>
      </c>
      <c r="B8" s="130" t="s">
        <v>2</v>
      </c>
      <c r="C8" s="131"/>
      <c r="D8" s="130" t="s">
        <v>3</v>
      </c>
      <c r="E8" s="131"/>
      <c r="F8" s="140" t="s">
        <v>4</v>
      </c>
      <c r="G8" s="140" t="s">
        <v>26</v>
      </c>
      <c r="H8" s="144" t="s">
        <v>5</v>
      </c>
    </row>
    <row r="9" spans="1:8" ht="12.75">
      <c r="A9" s="143"/>
      <c r="B9" s="11" t="s">
        <v>13</v>
      </c>
      <c r="C9" s="11" t="s">
        <v>14</v>
      </c>
      <c r="D9" s="11" t="s">
        <v>13</v>
      </c>
      <c r="E9" s="11" t="s">
        <v>14</v>
      </c>
      <c r="F9" s="141"/>
      <c r="G9" s="141"/>
      <c r="H9" s="145"/>
    </row>
    <row r="10" spans="1:8" ht="13.5" thickBot="1">
      <c r="A10" s="77" t="str">
        <f>'Comanda (1)'!A10</f>
        <v>MARCOS</v>
      </c>
      <c r="B10" s="71">
        <v>0</v>
      </c>
      <c r="C10" s="71">
        <v>0</v>
      </c>
      <c r="D10" s="71">
        <v>0</v>
      </c>
      <c r="E10" s="71">
        <v>0</v>
      </c>
      <c r="F10" s="78" t="str">
        <f>'Comanda (1)'!F10</f>
        <v>MARCOS</v>
      </c>
      <c r="G10" s="13">
        <f>(D10+E10/100)-(B10+C10/100)</f>
        <v>0</v>
      </c>
      <c r="H10" s="29">
        <f>IF(AND(($B10+$C10/60)&lt;$C4,($D10+$E10/60)&lt;=$C4),((($D10+$E10/60)-($B10+$C10/60))*$D4),0)+IF(AND(($B10+$C10/60)&lt;$C4,($D10+$E10/60)&gt;$C4),(($C4-($B10+$C10/60))*$D4),0)+IF(AND(($B10+$C10/60)&lt;$C4,($D10+$E10/60)&gt;$C5),(($C5-$C4)*$D5),0)+IF(AND(($B10+$C10/60)&gt;=$C4,($D10+$E10/60)&lt;=$C5),((($D10+$E10/60)-($B10+$C10/60))*$D5),0)+IF(AND(($B10+$C10/60)&lt;$C4,($D10+$E10/60)&gt;$C4,($D10+$E10/60)&lt;=$C5),((($D10+$E10/60)-$C4)*$D5),0)+IF(AND(($B10+$C10/60)&gt;=$C4,($B10+$C10/60)&lt;$C5,($D10+$E10/60)&gt;$C5),(($C5-($B10+$C10/60))*$D5),0)+IF(AND(($B10+$C10/60)&lt;$C5,($D10+$E10/60)&gt;$C5),((($D10+$E10/60)-$C5)*$D6),0)+IF(AND(($B10+$C10/60)&gt;=$C5,($D10+$E10/60)&gt;$C5),((($D10+$E10/60)-($B10+$C10/60))*$D6),0)</f>
        <v>0</v>
      </c>
    </row>
    <row r="11" spans="1:8" ht="13.5" thickBot="1">
      <c r="A11" s="137" t="s">
        <v>27</v>
      </c>
      <c r="B11" s="138"/>
      <c r="C11" s="138"/>
      <c r="D11" s="138"/>
      <c r="E11" s="138"/>
      <c r="F11" s="138"/>
      <c r="G11" s="138"/>
      <c r="H11" s="139"/>
    </row>
    <row r="12" spans="1:8" ht="13.5" thickBot="1">
      <c r="A12" s="17" t="s">
        <v>9</v>
      </c>
      <c r="B12" s="19"/>
      <c r="C12" s="19"/>
      <c r="D12" s="32"/>
      <c r="E12" s="33"/>
      <c r="F12" s="33" t="s">
        <v>15</v>
      </c>
      <c r="G12" s="18" t="s">
        <v>11</v>
      </c>
      <c r="H12" s="34" t="s">
        <v>33</v>
      </c>
    </row>
    <row r="13" spans="1:8" ht="12.75">
      <c r="A13" s="49" t="s">
        <v>18</v>
      </c>
      <c r="B13" s="45"/>
      <c r="C13" s="45"/>
      <c r="D13" s="50"/>
      <c r="E13" s="43"/>
      <c r="F13" s="51">
        <f>'Comanda (1)'!F13</f>
        <v>0.5</v>
      </c>
      <c r="G13" s="73">
        <v>0</v>
      </c>
      <c r="H13" s="52">
        <f aca="true" t="shared" si="0" ref="H13:H24">F13*G13</f>
        <v>0</v>
      </c>
    </row>
    <row r="14" spans="1:15" ht="12.75">
      <c r="A14" s="30" t="s">
        <v>20</v>
      </c>
      <c r="B14" s="20"/>
      <c r="C14" s="20"/>
      <c r="D14" s="22"/>
      <c r="E14" s="21"/>
      <c r="F14" s="23">
        <f>'Comanda (1)'!F14</f>
        <v>0.7</v>
      </c>
      <c r="G14" s="74">
        <v>0</v>
      </c>
      <c r="H14" s="31">
        <f t="shared" si="0"/>
        <v>0</v>
      </c>
      <c r="O14" s="3"/>
    </row>
    <row r="15" spans="1:15" ht="12.75">
      <c r="A15" s="30" t="s">
        <v>19</v>
      </c>
      <c r="B15" s="20"/>
      <c r="C15" s="20"/>
      <c r="D15" s="22"/>
      <c r="E15" s="21"/>
      <c r="F15" s="23">
        <f>'Comanda (1)'!F15</f>
        <v>1.5</v>
      </c>
      <c r="G15" s="74">
        <v>0</v>
      </c>
      <c r="H15" s="31">
        <f t="shared" si="0"/>
        <v>0</v>
      </c>
      <c r="O15" s="3"/>
    </row>
    <row r="16" spans="1:15" ht="12.75">
      <c r="A16" s="30" t="s">
        <v>8</v>
      </c>
      <c r="B16" s="20"/>
      <c r="C16" s="20"/>
      <c r="D16" s="22"/>
      <c r="E16" s="21"/>
      <c r="F16" s="23">
        <f>'Comanda (1)'!F16</f>
        <v>0.5</v>
      </c>
      <c r="G16" s="74">
        <v>6</v>
      </c>
      <c r="H16" s="31">
        <f t="shared" si="0"/>
        <v>3</v>
      </c>
      <c r="O16" s="3"/>
    </row>
    <row r="17" spans="1:15" ht="12.75">
      <c r="A17" s="30" t="s">
        <v>21</v>
      </c>
      <c r="B17" s="20"/>
      <c r="C17" s="20"/>
      <c r="D17" s="22"/>
      <c r="E17" s="21"/>
      <c r="F17" s="23">
        <f>'Comanda (1)'!F17</f>
        <v>1.2</v>
      </c>
      <c r="G17" s="74">
        <v>0</v>
      </c>
      <c r="H17" s="31">
        <f t="shared" si="0"/>
        <v>0</v>
      </c>
      <c r="O17" s="3"/>
    </row>
    <row r="18" spans="1:8" ht="12.75">
      <c r="A18" s="30" t="s">
        <v>22</v>
      </c>
      <c r="B18" s="20"/>
      <c r="C18" s="20"/>
      <c r="D18" s="22"/>
      <c r="E18" s="21"/>
      <c r="F18" s="23">
        <f>'Comanda (1)'!F18</f>
        <v>1</v>
      </c>
      <c r="G18" s="74">
        <v>2</v>
      </c>
      <c r="H18" s="31">
        <f t="shared" si="0"/>
        <v>2</v>
      </c>
    </row>
    <row r="19" spans="1:8" ht="12.75">
      <c r="A19" s="30" t="s">
        <v>23</v>
      </c>
      <c r="B19" s="20"/>
      <c r="C19" s="20"/>
      <c r="D19" s="22"/>
      <c r="E19" s="21"/>
      <c r="F19" s="23">
        <f>'Comanda (1)'!F19</f>
        <v>0.5</v>
      </c>
      <c r="G19" s="74">
        <v>2</v>
      </c>
      <c r="H19" s="31">
        <f t="shared" si="0"/>
        <v>1</v>
      </c>
    </row>
    <row r="20" spans="1:8" ht="12.75">
      <c r="A20" s="30" t="s">
        <v>16</v>
      </c>
      <c r="B20" s="20"/>
      <c r="C20" s="20"/>
      <c r="D20" s="22"/>
      <c r="E20" s="21"/>
      <c r="F20" s="23"/>
      <c r="G20" s="74">
        <v>0</v>
      </c>
      <c r="H20" s="31">
        <f t="shared" si="0"/>
        <v>0</v>
      </c>
    </row>
    <row r="21" spans="1:8" ht="12.75">
      <c r="A21" s="30" t="s">
        <v>17</v>
      </c>
      <c r="B21" s="20"/>
      <c r="C21" s="20"/>
      <c r="D21" s="22"/>
      <c r="E21" s="21"/>
      <c r="F21" s="23">
        <f>'Comanda (1)'!F21</f>
        <v>0.5</v>
      </c>
      <c r="G21" s="74">
        <v>0</v>
      </c>
      <c r="H21" s="31">
        <f t="shared" si="0"/>
        <v>0</v>
      </c>
    </row>
    <row r="22" spans="1:8" ht="12.75">
      <c r="A22" s="30" t="s">
        <v>7</v>
      </c>
      <c r="B22" s="20"/>
      <c r="C22" s="20"/>
      <c r="D22" s="22"/>
      <c r="E22" s="21"/>
      <c r="F22" s="23">
        <f>'Comanda (1)'!F22</f>
        <v>1</v>
      </c>
      <c r="G22" s="74">
        <v>0</v>
      </c>
      <c r="H22" s="31">
        <f t="shared" si="0"/>
        <v>0</v>
      </c>
    </row>
    <row r="23" spans="1:8" ht="12.75">
      <c r="A23" s="30" t="s">
        <v>24</v>
      </c>
      <c r="B23" s="20"/>
      <c r="C23" s="20"/>
      <c r="D23" s="22"/>
      <c r="E23" s="21"/>
      <c r="F23" s="23">
        <f>'Comanda (1)'!F23</f>
        <v>2.5</v>
      </c>
      <c r="G23" s="74">
        <v>1</v>
      </c>
      <c r="H23" s="31">
        <f t="shared" si="0"/>
        <v>2.5</v>
      </c>
    </row>
    <row r="24" spans="1:8" ht="12.75">
      <c r="A24" s="36" t="s">
        <v>47</v>
      </c>
      <c r="B24" s="37"/>
      <c r="C24" s="37"/>
      <c r="D24" s="38"/>
      <c r="E24" s="25"/>
      <c r="F24" s="23">
        <f>'Comanda (1)'!F24</f>
        <v>0.5</v>
      </c>
      <c r="G24" s="75">
        <v>0</v>
      </c>
      <c r="H24" s="31">
        <f t="shared" si="0"/>
        <v>0</v>
      </c>
    </row>
    <row r="25" spans="1:8" ht="13.5" thickBot="1">
      <c r="A25" s="53" t="s">
        <v>41</v>
      </c>
      <c r="B25" s="54"/>
      <c r="C25" s="54"/>
      <c r="D25" s="55"/>
      <c r="E25" s="54"/>
      <c r="F25" s="56"/>
      <c r="G25" s="57"/>
      <c r="H25" s="60">
        <f>SUM(H13:H24)</f>
        <v>8.5</v>
      </c>
    </row>
    <row r="26" spans="1:8" ht="13.5" thickBot="1">
      <c r="A26" s="46" t="s">
        <v>10</v>
      </c>
      <c r="B26" s="44"/>
      <c r="C26" s="44"/>
      <c r="D26" s="44"/>
      <c r="E26" s="44"/>
      <c r="F26" s="44"/>
      <c r="G26" s="44"/>
      <c r="H26" s="59">
        <f>H10+H25</f>
        <v>8.5</v>
      </c>
    </row>
    <row r="27" spans="1:8" ht="24" customHeight="1" thickBot="1">
      <c r="A27" s="108" t="s">
        <v>32</v>
      </c>
      <c r="B27" s="109"/>
      <c r="C27" s="109"/>
      <c r="D27" s="109"/>
      <c r="E27" s="109"/>
      <c r="F27" s="109"/>
      <c r="G27" s="109"/>
      <c r="H27" s="105"/>
    </row>
    <row r="28" spans="1:8" ht="12.75">
      <c r="A28" s="35"/>
      <c r="B28" s="6"/>
      <c r="C28" s="6"/>
      <c r="D28" s="6"/>
      <c r="E28" s="6"/>
      <c r="F28" s="6"/>
      <c r="G28" s="6"/>
      <c r="H28" s="6"/>
    </row>
    <row r="29" spans="1:8" ht="12.75" customHeight="1">
      <c r="A29" s="135"/>
      <c r="B29" s="136"/>
      <c r="C29" s="136"/>
      <c r="D29" s="136"/>
      <c r="E29" s="136"/>
      <c r="F29" s="136"/>
      <c r="G29" s="136"/>
      <c r="H29" s="136"/>
    </row>
    <row r="30" ht="12.75">
      <c r="M30" s="9"/>
    </row>
    <row r="31" spans="1:13" ht="12.75">
      <c r="A31" s="6"/>
      <c r="B31" s="6"/>
      <c r="C31" s="6"/>
      <c r="D31" s="6"/>
      <c r="E31" s="14"/>
      <c r="F31" s="15"/>
      <c r="G31" s="15"/>
      <c r="H31" s="15"/>
      <c r="I31" s="15"/>
      <c r="J31" s="15"/>
      <c r="K31" s="15"/>
      <c r="L31" s="16"/>
      <c r="M31" s="9"/>
    </row>
    <row r="32" spans="1:13" ht="12.75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8"/>
      <c r="M32" s="9"/>
    </row>
    <row r="33" spans="1:13" ht="12.75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8"/>
      <c r="M33" s="9"/>
    </row>
    <row r="34" spans="1:13" ht="12.7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8"/>
      <c r="M34" s="9"/>
    </row>
    <row r="35" spans="1:13" ht="12.75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8"/>
      <c r="M35" s="9"/>
    </row>
    <row r="36" spans="1:13" ht="12.75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8"/>
      <c r="M36" s="9"/>
    </row>
    <row r="37" spans="1:13" ht="12.75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8"/>
      <c r="M37" s="9"/>
    </row>
    <row r="38" spans="1:13" ht="12.75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8"/>
      <c r="M38" s="9"/>
    </row>
    <row r="39" spans="1:13" ht="12.75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8"/>
      <c r="M39" s="9"/>
    </row>
    <row r="40" spans="1:13" ht="12.75">
      <c r="A40" s="1"/>
      <c r="B40" s="2"/>
      <c r="C40" s="6"/>
      <c r="D40" s="7"/>
      <c r="E40" s="7"/>
      <c r="F40" s="6"/>
      <c r="G40" s="6"/>
      <c r="H40" s="6"/>
      <c r="I40" s="6"/>
      <c r="J40" s="6"/>
      <c r="K40" s="6"/>
      <c r="L40" s="8"/>
      <c r="M40" s="9"/>
    </row>
    <row r="41" spans="1:13" ht="12.75">
      <c r="A41" s="1"/>
      <c r="B41" s="2"/>
      <c r="C41" s="6"/>
      <c r="D41" s="7"/>
      <c r="E41" s="7"/>
      <c r="F41" s="6"/>
      <c r="G41" s="6"/>
      <c r="H41" s="6"/>
      <c r="I41" s="6"/>
      <c r="J41" s="6"/>
      <c r="K41" s="6"/>
      <c r="L41" s="8"/>
      <c r="M41" s="9"/>
    </row>
    <row r="42" spans="1:13" ht="12.75">
      <c r="A42" s="1"/>
      <c r="B42" s="2"/>
      <c r="C42" s="6"/>
      <c r="D42" s="7"/>
      <c r="E42" s="7"/>
      <c r="F42" s="6"/>
      <c r="G42" s="6"/>
      <c r="H42" s="6"/>
      <c r="I42" s="6"/>
      <c r="J42" s="6"/>
      <c r="K42" s="6"/>
      <c r="L42" s="8"/>
      <c r="M42" s="9"/>
    </row>
    <row r="43" spans="1:13" ht="12.75">
      <c r="A43" s="1"/>
      <c r="B43" s="2"/>
      <c r="C43" s="6"/>
      <c r="D43" s="7"/>
      <c r="E43" s="7"/>
      <c r="F43" s="6"/>
      <c r="G43" s="6"/>
      <c r="H43" s="6"/>
      <c r="I43" s="6"/>
      <c r="J43" s="6"/>
      <c r="K43" s="6"/>
      <c r="L43" s="8"/>
      <c r="M43" s="9"/>
    </row>
    <row r="44" spans="1:13" ht="12.75">
      <c r="A44" s="1"/>
      <c r="B44" s="2"/>
      <c r="C44" s="6"/>
      <c r="D44" s="7"/>
      <c r="E44" s="7"/>
      <c r="F44" s="6"/>
      <c r="G44" s="6"/>
      <c r="H44" s="6"/>
      <c r="I44" s="6"/>
      <c r="J44" s="6"/>
      <c r="K44" s="6"/>
      <c r="L44" s="8"/>
      <c r="M44" s="9"/>
    </row>
    <row r="45" spans="1:13" ht="12.75">
      <c r="A45" s="1"/>
      <c r="B45" s="2"/>
      <c r="C45" s="6"/>
      <c r="D45" s="7"/>
      <c r="E45" s="7"/>
      <c r="F45" s="6"/>
      <c r="G45" s="6"/>
      <c r="H45" s="6"/>
      <c r="I45" s="6"/>
      <c r="J45" s="8"/>
      <c r="K45" s="6"/>
      <c r="L45" s="8"/>
      <c r="M45" s="9"/>
    </row>
    <row r="46" spans="1:13" ht="12.75">
      <c r="A46" s="1"/>
      <c r="B46" s="1"/>
      <c r="C46" s="6"/>
      <c r="D46" s="7"/>
      <c r="E46" s="7"/>
      <c r="F46" s="6"/>
      <c r="G46" s="6"/>
      <c r="H46" s="9"/>
      <c r="I46" s="9"/>
      <c r="J46" s="6"/>
      <c r="K46" s="6"/>
      <c r="L46" s="8"/>
      <c r="M46" s="9"/>
    </row>
    <row r="47" spans="1:13" ht="12.75">
      <c r="A47" s="1"/>
      <c r="B47" s="1"/>
      <c r="C47" s="9"/>
      <c r="D47" s="7"/>
      <c r="E47" s="7"/>
      <c r="F47" s="9"/>
      <c r="G47" s="9"/>
      <c r="H47" s="9"/>
      <c r="I47" s="9"/>
      <c r="J47" s="9"/>
      <c r="K47" s="9"/>
      <c r="L47" s="8"/>
      <c r="M47" s="9"/>
    </row>
    <row r="48" spans="1:13" ht="12.75">
      <c r="A48" s="1"/>
      <c r="B48" s="1"/>
      <c r="C48" s="9"/>
      <c r="D48" s="7"/>
      <c r="E48" s="7"/>
      <c r="F48" s="9"/>
      <c r="G48" s="9"/>
      <c r="H48" s="9"/>
      <c r="I48" s="9"/>
      <c r="J48" s="9"/>
      <c r="K48" s="9"/>
      <c r="L48" s="8"/>
      <c r="M48" s="9"/>
    </row>
    <row r="49" spans="1:13" ht="12.75">
      <c r="A49" s="1"/>
      <c r="B49" s="1"/>
      <c r="C49" s="9"/>
      <c r="D49" s="7"/>
      <c r="E49" s="7"/>
      <c r="F49" s="6"/>
      <c r="G49" s="6"/>
      <c r="H49" s="9"/>
      <c r="I49" s="9"/>
      <c r="J49" s="10"/>
      <c r="K49" s="10"/>
      <c r="L49" s="8"/>
      <c r="M49" s="9"/>
    </row>
    <row r="50" spans="1:13" ht="12.75">
      <c r="A50" s="1"/>
      <c r="B50" s="1"/>
      <c r="C50" s="9"/>
      <c r="D50" s="7"/>
      <c r="E50" s="7"/>
      <c r="F50" s="6"/>
      <c r="G50" s="6"/>
      <c r="H50" s="9"/>
      <c r="I50" s="9"/>
      <c r="J50" s="10"/>
      <c r="K50" s="10"/>
      <c r="L50" s="8"/>
      <c r="M50" s="9"/>
    </row>
    <row r="51" spans="1:13" ht="12.75">
      <c r="A51" s="1"/>
      <c r="B51" s="1"/>
      <c r="C51" s="6"/>
      <c r="D51" s="7"/>
      <c r="E51" s="7"/>
      <c r="F51" s="6"/>
      <c r="G51" s="6"/>
      <c r="H51" s="9"/>
      <c r="I51" s="9"/>
      <c r="J51" s="10"/>
      <c r="K51" s="10"/>
      <c r="L51" s="8"/>
      <c r="M51" s="9"/>
    </row>
    <row r="52" spans="1:13" ht="12.75">
      <c r="A52" s="1"/>
      <c r="B52" s="1"/>
      <c r="C52" s="6"/>
      <c r="D52" s="7"/>
      <c r="E52" s="7"/>
      <c r="F52" s="6"/>
      <c r="G52" s="6"/>
      <c r="H52" s="9"/>
      <c r="I52" s="9"/>
      <c r="J52" s="6"/>
      <c r="K52" s="6"/>
      <c r="L52" s="8"/>
      <c r="M52" s="9"/>
    </row>
    <row r="53" spans="1:13" ht="12.75">
      <c r="A53" s="1"/>
      <c r="B53" s="1"/>
      <c r="C53" s="6"/>
      <c r="D53" s="7"/>
      <c r="E53" s="7"/>
      <c r="F53" s="6"/>
      <c r="G53" s="6"/>
      <c r="H53" s="6"/>
      <c r="I53" s="6"/>
      <c r="J53" s="6"/>
      <c r="K53" s="6"/>
      <c r="L53" s="8"/>
      <c r="M53" s="9"/>
    </row>
    <row r="54" spans="1:13" ht="12.75">
      <c r="A54" s="1"/>
      <c r="B54" s="1"/>
      <c r="C54" s="6"/>
      <c r="D54" s="7"/>
      <c r="E54" s="7"/>
      <c r="F54" s="6"/>
      <c r="G54" s="6"/>
      <c r="H54" s="6"/>
      <c r="I54" s="6"/>
      <c r="J54" s="6"/>
      <c r="K54" s="6"/>
      <c r="L54" s="8"/>
      <c r="M54" s="9"/>
    </row>
    <row r="55" spans="1:12" ht="12.75">
      <c r="A55" s="1"/>
      <c r="B55" s="1"/>
      <c r="C55" s="1"/>
      <c r="D55" s="5"/>
      <c r="E55" s="5"/>
      <c r="F55" s="1"/>
      <c r="G55" s="1"/>
      <c r="H55" s="1"/>
      <c r="I55" s="1"/>
      <c r="J55" s="1"/>
      <c r="K55" s="1"/>
      <c r="L55" s="3"/>
    </row>
    <row r="56" spans="1:12" ht="12.75">
      <c r="A56" s="1"/>
      <c r="B56" s="1"/>
      <c r="C56" s="1"/>
      <c r="D56" s="5"/>
      <c r="E56" s="5"/>
      <c r="F56" s="1"/>
      <c r="G56" s="1"/>
      <c r="H56" s="1"/>
      <c r="I56" s="1"/>
      <c r="J56" s="1"/>
      <c r="K56" s="1"/>
      <c r="L56" s="3"/>
    </row>
    <row r="57" spans="1:12" ht="12.75">
      <c r="A57" s="1"/>
      <c r="B57" s="1"/>
      <c r="C57" s="1"/>
      <c r="D57" s="5"/>
      <c r="E57" s="5"/>
      <c r="F57" s="1"/>
      <c r="G57" s="1"/>
      <c r="H57" s="1"/>
      <c r="I57" s="1"/>
      <c r="J57" s="1"/>
      <c r="K57" s="1"/>
      <c r="L57" s="3"/>
    </row>
    <row r="58" spans="1:12" ht="12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 password="C2D1" sheet="1" objects="1" scenarios="1"/>
  <mergeCells count="20">
    <mergeCell ref="F1:G1"/>
    <mergeCell ref="H3:H4"/>
    <mergeCell ref="A1:E1"/>
    <mergeCell ref="A2:E2"/>
    <mergeCell ref="A3:E3"/>
    <mergeCell ref="D4:E4"/>
    <mergeCell ref="D5:E5"/>
    <mergeCell ref="D6:E6"/>
    <mergeCell ref="G6:H6"/>
    <mergeCell ref="B8:C8"/>
    <mergeCell ref="D8:E8"/>
    <mergeCell ref="A7:H7"/>
    <mergeCell ref="G5:H5"/>
    <mergeCell ref="A27:H27"/>
    <mergeCell ref="A29:H29"/>
    <mergeCell ref="A11:H11"/>
    <mergeCell ref="F8:F9"/>
    <mergeCell ref="A8:A9"/>
    <mergeCell ref="G8:G9"/>
    <mergeCell ref="H8:H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digit@l cyber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digit@l Cyber</dc:title>
  <dc:subject/>
  <dc:creator>Usuário</dc:creator>
  <cp:keywords/>
  <dc:description/>
  <cp:lastModifiedBy>Marcelo Cruz Santos </cp:lastModifiedBy>
  <cp:lastPrinted>2001-07-27T17:17:31Z</cp:lastPrinted>
  <dcterms:created xsi:type="dcterms:W3CDTF">2001-07-20T01:52:49Z</dcterms:created>
  <dcterms:modified xsi:type="dcterms:W3CDTF">2001-07-27T17:46:36Z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